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 " sheetId="4" r:id="rId4"/>
  </sheet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<sst xmlns="http://schemas.openxmlformats.org/spreadsheetml/2006/main" count="250" uniqueCount="199">
  <si>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</si>
  <si>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</si>
  <si>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</si>
  <si>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</si>
  <si>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</si>
  <si>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</si>
  <si>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</si>
  <si>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</si>
  <si>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</si>
  <si>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</si>
  <si>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</si>
  <si>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</si>
  <si>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</si>
  <si>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</si>
  <si>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</si>
  <si>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</si>
  <si>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</si>
  <si>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</si>
  <si>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</si>
  <si>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</si>
  <si>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</si>
  <si>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</si>
  <si>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</si>
  <si>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</si>
  <si>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</si>
  <si>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</si>
  <si>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</si>
  <si>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</si>
  <si>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</si>
  <si>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</si>
  <si>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</si>
  <si>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</si>
  <si>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</si>
  <si>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</si>
  <si>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</si>
  <si>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</si>
  <si>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</si>
  <si>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</si>
  <si>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</si>
  <si>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</si>
  <si>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</si>
  <si>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</si>
  <si>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</si>
  <si>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</si>
  <si>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</si>
  <si>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</si>
  <si>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</si>
  <si>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</si>
  <si>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</si>
  <si>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</si>
  <si>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</si>
  <si>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</si>
  <si>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</si>
  <si>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</si>
  <si>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</si>
  <si>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</si>
  <si>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</si>
  <si>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</si>
  <si>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</si>
  <si>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</si>
  <si>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</si>
  <si>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</si>
  <si>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</si>
  <si>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</si>
  <si>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</si>
  <si>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</si>
  <si>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</si>
  <si>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</si>
  <si>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</si>
  <si>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</si>
  <si>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</si>
  <si>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</si>
  <si>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</si>
  <si>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</si>
  <si>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</si>
  <si>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</si>
  <si>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</si>
  <si>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</si>
  <si>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</si>
  <si>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</si>
  <si>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</si>
  <si>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</si>
  <si>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</si>
  <si>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</si>
  <si>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</si>
  <si>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</si>
  <si>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</si>
  <si>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</si>
  <si>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</si>
  <si>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</si>
  <si>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</si>
  <si>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</si>
  <si>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</si>
  <si>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</si>
  <si>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</si>
  <si>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</si>
  <si>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</si>
  <si>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</si>
  <si>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</si>
  <si>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</si>
  <si>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</si>
  <si>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</si>
  <si>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</si>
  <si>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</si>
  <si>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</si>
  <si>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</si>
  <si>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</si>
  <si>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</si>
  <si>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</si>
  <si>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</si>
  <si>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</si>
  <si>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</si>
  <si>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</si>
  <si>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</si>
  <si>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</si>
  <si>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</si>
  <si>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</si>
  <si>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</si>
  <si>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</si>
  <si>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</si>
  <si>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</si>
  <si>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</si>
  <si>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</si>
  <si>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</si>
  <si>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</si>
  <si>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</si>
  <si>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</si>
  <si>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</si>
  <si>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</si>
  <si>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</si>
  <si>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</si>
  <si>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</si>
  <si>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</si>
  <si>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</si>
  <si>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</si>
  <si>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</si>
  <si>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</si>
  <si>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</si>
  <si>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</si>
  <si>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</si>
  <si>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</si>
  <si>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</si>
  <si>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</si>
  <si>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</si>
  <si>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</si>
  <si>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</si>
  <si>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</si>
  <si>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</si>
  <si>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</si>
  <si>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</si>
  <si>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</si>
  <si>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</si>
  <si>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</si>
  <si>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</si>
  <si>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</si>
  <si>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</si>
  <si>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</si>
  <si>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</si>
  <si>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</si>
  <si>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</si>
  <si>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</si>
  <si>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</si>
  <si>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</si>
  <si>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</si>
  <si>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</si>
  <si>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</si>
  <si>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</si>
  <si>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</si>
  <si>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</si>
  <si>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</si>
  <si>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</si>
  <si>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</si>
  <si>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</si>
  <si>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</si>
  <si>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</si>
  <si>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</si>
  <si>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</si>
  <si>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</si>
  <si>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</si>
  <si>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</si>
  <si>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</si>
  <si>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</si>
  <si>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</si>
  <si>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</si>
  <si>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</si>
  <si>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</si>
  <si>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</si>
  <si>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</si>
  <si>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</si>
  <si>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</si>
  <si>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</si>
  <si>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</si>
  <si>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</si>
  <si>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</si>
  <si>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</si>
  <si>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</si>
  <si>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Отчетен период: 30.06.2014 г.</t>
  </si>
  <si>
    <t>Дата: 30.07.2014 г.</t>
  </si>
  <si>
    <t>Отчетен период: 30.06.2014г.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</si>
</sst>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61" applyFont="1" applyFill="1" applyBorder="1" applyAlignment="1" applyProtection="1">
      <alignment horizontal="left" vertical="center" wrapText="1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7" fillId="0" borderId="0" xfId="61" applyFont="1" applyFill="1" applyAlignment="1" applyProtection="1">
      <alignment horizontal="center" vertical="center" wrapText="1"/>
      <protection locked="0"/>
    </xf>
    <xf numFmtId="0" fontId="6" fillId="0" borderId="0" xfId="62" applyFont="1" applyFill="1" applyAlignment="1" applyProtection="1">
      <alignment horizontal="center" vertical="center" wrapText="1"/>
      <protection locked="0"/>
    </xf>
    <xf numFmtId="0" fontId="6" fillId="0" borderId="0" xfId="63" applyFont="1" applyFill="1" applyAlignment="1" applyProtection="1">
      <alignment horizontal="center"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14" fontId="6" fillId="0" borderId="10" xfId="61" applyNumberFormat="1" applyFont="1" applyFill="1" applyBorder="1" applyAlignment="1" applyProtection="1">
      <alignment horizontal="center" vertical="center" wrapText="1"/>
      <protection/>
    </xf>
    <xf numFmtId="49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 applyProtection="1">
      <alignment horizontal="centerContinuous"/>
      <protection locked="0"/>
    </xf>
    <xf numFmtId="0" fontId="1" fillId="0" borderId="0" xfId="61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Fill="1" applyBorder="1" applyProtection="1">
      <alignment/>
      <protection locked="0"/>
    </xf>
    <xf numFmtId="0" fontId="3" fillId="0" borderId="0" xfId="63" applyFont="1" applyFill="1" applyBorder="1" applyAlignment="1" applyProtection="1">
      <alignment wrapText="1"/>
      <protection locked="0"/>
    </xf>
    <xf numFmtId="0" fontId="3" fillId="0" borderId="0" xfId="63" applyFont="1" applyFill="1" applyProtection="1">
      <alignment/>
      <protection locked="0"/>
    </xf>
    <xf numFmtId="0" fontId="1" fillId="0" borderId="0" xfId="63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3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vertical="center" wrapText="1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0" fontId="3" fillId="0" borderId="10" xfId="63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3" fillId="0" borderId="0" xfId="61" applyFont="1" applyFill="1" applyAlignment="1" applyProtection="1">
      <alignment horizontal="left" vertical="justify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6" fillId="0" borderId="12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5" fillId="0" borderId="0" xfId="62" applyFont="1" applyFill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0" fontId="3" fillId="0" borderId="10" xfId="64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4" applyFont="1" applyFill="1" applyBorder="1" applyAlignment="1" applyProtection="1">
      <alignment horizontal="left" wrapText="1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49" fontId="3" fillId="0" borderId="0" xfId="64" applyNumberFormat="1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Alignment="1">
      <alignment horizontal="left" vertical="center" wrapText="1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vertical="top"/>
      <protection locked="0"/>
    </xf>
    <xf numFmtId="0" fontId="1" fillId="0" borderId="0" xfId="61" applyFont="1" applyFill="1" applyAlignment="1" applyProtection="1">
      <alignment vertical="top"/>
      <protection locked="0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vertical="center" wrapText="1"/>
      <protection/>
    </xf>
    <xf numFmtId="0" fontId="7" fillId="0" borderId="10" xfId="59" applyFont="1" applyFill="1" applyBorder="1">
      <alignment/>
      <protection/>
    </xf>
    <xf numFmtId="0" fontId="6" fillId="0" borderId="10" xfId="59" applyFont="1" applyFill="1" applyBorder="1">
      <alignment/>
      <protection/>
    </xf>
    <xf numFmtId="0" fontId="6" fillId="0" borderId="10" xfId="59" applyFont="1" applyFill="1" applyBorder="1" applyAlignment="1">
      <alignment wrapText="1"/>
      <protection/>
    </xf>
    <xf numFmtId="0" fontId="7" fillId="0" borderId="10" xfId="59" applyFont="1" applyFill="1" applyBorder="1" applyAlignment="1">
      <alignment wrapText="1"/>
      <protection/>
    </xf>
    <xf numFmtId="3" fontId="5" fillId="0" borderId="10" xfId="59" applyNumberFormat="1" applyFont="1" applyFill="1" applyBorder="1" applyAlignment="1">
      <alignment horizontal="right" vertical="center"/>
      <protection/>
    </xf>
    <xf numFmtId="0" fontId="7" fillId="0" borderId="0" xfId="59" applyFont="1" applyFill="1" applyAlignment="1">
      <alignment wrapText="1"/>
      <protection/>
    </xf>
    <xf numFmtId="3" fontId="7" fillId="0" borderId="10" xfId="59" applyNumberFormat="1" applyFont="1" applyFill="1" applyBorder="1" applyAlignment="1">
      <alignment wrapText="1"/>
      <protection/>
    </xf>
    <xf numFmtId="3" fontId="4" fillId="0" borderId="10" xfId="59" applyNumberFormat="1" applyFont="1" applyFill="1" applyBorder="1" applyAlignment="1">
      <alignment horizontal="right" vertical="center"/>
      <protection/>
    </xf>
    <xf numFmtId="3" fontId="7" fillId="0" borderId="0" xfId="59" applyNumberFormat="1" applyFont="1" applyFill="1" applyAlignment="1">
      <alignment wrapText="1"/>
      <protection/>
    </xf>
    <xf numFmtId="0" fontId="6" fillId="0" borderId="10" xfId="59" applyFont="1" applyFill="1" applyBorder="1" applyAlignment="1">
      <alignment horizontal="right" wrapText="1"/>
      <protection/>
    </xf>
    <xf numFmtId="3" fontId="4" fillId="24" borderId="10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right"/>
      <protection/>
    </xf>
    <xf numFmtId="0" fontId="14" fillId="0" borderId="10" xfId="59" applyFont="1" applyFill="1" applyBorder="1">
      <alignment/>
      <protection/>
    </xf>
    <xf numFmtId="0" fontId="7" fillId="0" borderId="10" xfId="59" applyFont="1" applyFill="1" applyBorder="1" applyAlignment="1">
      <alignment horizontal="left" wrapText="1"/>
      <protection/>
    </xf>
    <xf numFmtId="3" fontId="7" fillId="0" borderId="10" xfId="59" applyNumberFormat="1" applyFont="1" applyFill="1" applyBorder="1">
      <alignment/>
      <protection/>
    </xf>
    <xf numFmtId="3" fontId="4" fillId="0" borderId="10" xfId="59" applyNumberFormat="1" applyFont="1" applyFill="1" applyBorder="1" applyAlignment="1">
      <alignment vertical="center"/>
      <protection/>
    </xf>
    <xf numFmtId="0" fontId="7" fillId="0" borderId="0" xfId="59" applyFont="1" applyFill="1" applyBorder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3" fontId="14" fillId="0" borderId="0" xfId="59" applyNumberFormat="1" applyFont="1" applyFill="1" applyBorder="1">
      <alignment/>
      <protection/>
    </xf>
    <xf numFmtId="4" fontId="7" fillId="0" borderId="0" xfId="59" applyNumberFormat="1" applyFont="1" applyFill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 applyFill="1" applyBorder="1" applyAlignment="1">
      <alignment/>
      <protection/>
    </xf>
    <xf numFmtId="201" fontId="7" fillId="0" borderId="0" xfId="59" applyNumberFormat="1" applyFont="1" applyFill="1" applyBorder="1" applyAlignment="1">
      <alignment wrapText="1"/>
      <protection/>
    </xf>
    <xf numFmtId="3" fontId="7" fillId="0" borderId="0" xfId="59" applyNumberFormat="1" applyFont="1" applyFill="1" applyBorder="1" applyAlignment="1">
      <alignment/>
      <protection/>
    </xf>
    <xf numFmtId="3" fontId="7" fillId="0" borderId="0" xfId="59" applyNumberFormat="1" applyFont="1" applyFill="1">
      <alignment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>
      <alignment/>
      <protection/>
    </xf>
    <xf numFmtId="0" fontId="7" fillId="0" borderId="0" xfId="59" applyFont="1" applyFill="1" applyBorder="1" applyAlignment="1">
      <alignment wrapText="1"/>
      <protection/>
    </xf>
    <xf numFmtId="0" fontId="6" fillId="0" borderId="0" xfId="59" applyFont="1" applyFill="1" applyBorder="1" applyAlignment="1">
      <alignment horizontal="right" wrapText="1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1" fillId="0" borderId="10" xfId="64" applyNumberFormat="1" applyFont="1" applyFill="1" applyBorder="1" applyAlignment="1">
      <alignment horizontal="right" vertical="center" wrapText="1"/>
      <protection/>
    </xf>
    <xf numFmtId="3" fontId="3" fillId="0" borderId="10" xfId="64" applyNumberFormat="1" applyFont="1" applyFill="1" applyBorder="1" applyAlignment="1" applyProtection="1">
      <alignment horizontal="right" vertical="center"/>
      <protection/>
    </xf>
    <xf numFmtId="3" fontId="3" fillId="0" borderId="10" xfId="64" applyNumberFormat="1" applyFont="1" applyFill="1" applyBorder="1" applyAlignment="1" applyProtection="1">
      <alignment horizontal="right" vertical="center"/>
      <protection locked="0"/>
    </xf>
    <xf numFmtId="3" fontId="1" fillId="0" borderId="10" xfId="64" applyNumberFormat="1" applyFont="1" applyFill="1" applyBorder="1" applyAlignment="1" applyProtection="1">
      <alignment horizontal="right" vertical="center"/>
      <protection/>
    </xf>
    <xf numFmtId="3" fontId="1" fillId="0" borderId="10" xfId="64" applyNumberFormat="1" applyFont="1" applyFill="1" applyBorder="1" applyAlignment="1" applyProtection="1">
      <alignment horizontal="right" vertical="center"/>
      <protection locked="0"/>
    </xf>
    <xf numFmtId="0" fontId="4" fillId="0" borderId="0" xfId="60" applyFont="1" applyFill="1" applyAlignment="1">
      <alignment wrapText="1"/>
      <protection/>
    </xf>
    <xf numFmtId="3" fontId="14" fillId="0" borderId="0" xfId="0" applyNumberFormat="1" applyFont="1" applyFill="1" applyAlignment="1">
      <alignment wrapText="1"/>
    </xf>
    <xf numFmtId="0" fontId="7" fillId="0" borderId="0" xfId="59" applyFont="1" applyFill="1" applyAlignment="1">
      <alignment horizontal="right"/>
      <protection/>
    </xf>
    <xf numFmtId="0" fontId="13" fillId="0" borderId="0" xfId="59" applyFont="1" applyFill="1" applyAlignment="1">
      <alignment vertical="center" wrapText="1"/>
      <protection/>
    </xf>
    <xf numFmtId="0" fontId="6" fillId="0" borderId="0" xfId="61" applyFont="1" applyFill="1" applyBorder="1" applyAlignment="1" applyProtection="1">
      <alignment horizontal="left" vertical="center" wrapText="1"/>
      <protection locked="0"/>
    </xf>
    <xf numFmtId="0" fontId="7" fillId="0" borderId="0" xfId="61" applyFont="1" applyFill="1" applyAlignment="1" applyProtection="1">
      <alignment horizontal="left" vertical="center" wrapText="1"/>
      <protection locked="0"/>
    </xf>
    <xf numFmtId="0" fontId="7" fillId="0" borderId="0" xfId="59" applyFont="1" applyFill="1" applyAlignment="1">
      <alignment horizontal="center"/>
      <protection/>
    </xf>
    <xf numFmtId="0" fontId="4" fillId="0" borderId="0" xfId="59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justify" wrapText="1"/>
      <protection/>
    </xf>
    <xf numFmtId="0" fontId="5" fillId="0" borderId="0" xfId="61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4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4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4" applyFont="1" applyFill="1" applyBorder="1" applyAlignment="1">
      <alignment horizontal="center" vertical="center" wrapText="1"/>
      <protection/>
    </xf>
    <xf numFmtId="0" fontId="1" fillId="0" borderId="13" xfId="64" applyFont="1" applyFill="1" applyBorder="1" applyAlignment="1">
      <alignment horizontal="center" vertical="justify" wrapText="1"/>
      <protection/>
    </xf>
    <xf numFmtId="0" fontId="1" fillId="0" borderId="14" xfId="64" applyFont="1" applyFill="1" applyBorder="1" applyAlignment="1">
      <alignment horizontal="center" vertical="justify" wrapText="1"/>
      <protection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F DSK_Standard_balance (30.06.2008)" xfId="58"/>
    <cellStyle name="Normal_DF DSK_Standard_balance (30.06.2008) 3" xfId="59"/>
    <cellStyle name="Normal_DF DSK_Standard_balance (30.06.2008) 3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42.28125" style="109" customWidth="1"/>
    <col min="2" max="2" width="11.421875" style="109" customWidth="1"/>
    <col min="3" max="3" width="10.57421875" style="109" customWidth="1"/>
    <col min="4" max="4" width="51.421875" style="109" customWidth="1"/>
    <col min="5" max="5" width="11.421875" style="109" customWidth="1"/>
    <col min="6" max="6" width="13.28125" style="109" customWidth="1"/>
    <col min="7" max="7" width="9.140625" style="109" customWidth="1"/>
    <col min="8" max="8" width="16.57421875" style="109" bestFit="1" customWidth="1"/>
    <col min="9" max="16384" width="9.140625" style="109" customWidth="1"/>
  </cols>
  <sheetData>
    <row r="1" spans="5:6" ht="12">
      <c r="E1" s="152" t="s">
        <v>158</v>
      </c>
      <c r="F1" s="152"/>
    </row>
    <row r="2" spans="1:6" ht="12" customHeight="1">
      <c r="A2" s="2"/>
      <c r="B2" s="3"/>
      <c r="C2" s="153" t="s">
        <v>0</v>
      </c>
      <c r="D2" s="153"/>
      <c r="E2" s="4"/>
      <c r="F2" s="4"/>
    </row>
    <row r="3" spans="1:6" ht="21" customHeight="1">
      <c r="A3" s="1" t="s">
        <v>195</v>
      </c>
      <c r="B3" s="110"/>
      <c r="C3" s="2"/>
      <c r="D3" s="2"/>
      <c r="E3" s="154" t="s">
        <v>181</v>
      </c>
      <c r="F3" s="154"/>
    </row>
    <row r="4" spans="1:6" ht="16.5" customHeight="1">
      <c r="A4" s="1" t="s">
        <v>196</v>
      </c>
      <c r="B4" s="110"/>
      <c r="C4" s="5"/>
      <c r="D4" s="5"/>
      <c r="E4" s="4"/>
      <c r="F4" s="6" t="s">
        <v>80</v>
      </c>
    </row>
    <row r="5" spans="1:6" ht="50.25" customHeight="1">
      <c r="A5" s="7" t="s">
        <v>1</v>
      </c>
      <c r="B5" s="8" t="s">
        <v>2</v>
      </c>
      <c r="C5" s="8" t="s">
        <v>3</v>
      </c>
      <c r="D5" s="9" t="s">
        <v>7</v>
      </c>
      <c r="E5" s="8" t="s">
        <v>4</v>
      </c>
      <c r="F5" s="8" t="s">
        <v>5</v>
      </c>
    </row>
    <row r="6" spans="1:6" ht="12">
      <c r="A6" s="7" t="s">
        <v>6</v>
      </c>
      <c r="B6" s="7">
        <v>1</v>
      </c>
      <c r="C6" s="7">
        <v>2</v>
      </c>
      <c r="D6" s="9" t="s">
        <v>6</v>
      </c>
      <c r="E6" s="7">
        <v>1</v>
      </c>
      <c r="F6" s="7">
        <v>2</v>
      </c>
    </row>
    <row r="7" spans="1:6" ht="12">
      <c r="A7" s="10" t="s">
        <v>8</v>
      </c>
      <c r="B7" s="111"/>
      <c r="C7" s="111"/>
      <c r="D7" s="112" t="s">
        <v>28</v>
      </c>
      <c r="E7" s="111"/>
      <c r="F7" s="111"/>
    </row>
    <row r="8" spans="1:30" ht="12.75">
      <c r="A8" s="113" t="s">
        <v>29</v>
      </c>
      <c r="B8" s="114"/>
      <c r="C8" s="114"/>
      <c r="D8" s="113" t="s">
        <v>30</v>
      </c>
      <c r="E8" s="115">
        <v>35124306</v>
      </c>
      <c r="F8" s="115">
        <v>29061661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</row>
    <row r="9" spans="1:30" ht="12">
      <c r="A9" s="114" t="s">
        <v>152</v>
      </c>
      <c r="B9" s="114"/>
      <c r="C9" s="114"/>
      <c r="D9" s="113" t="s">
        <v>31</v>
      </c>
      <c r="E9" s="117"/>
      <c r="F9" s="117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</row>
    <row r="10" spans="1:30" ht="24">
      <c r="A10" s="114" t="s">
        <v>98</v>
      </c>
      <c r="B10" s="114"/>
      <c r="C10" s="114"/>
      <c r="D10" s="114" t="s">
        <v>151</v>
      </c>
      <c r="E10" s="118">
        <v>14887070</v>
      </c>
      <c r="F10" s="118">
        <v>11709188</v>
      </c>
      <c r="G10" s="116"/>
      <c r="H10" s="119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30" ht="20.25" customHeight="1">
      <c r="A11" s="114" t="s">
        <v>107</v>
      </c>
      <c r="B11" s="114"/>
      <c r="C11" s="114"/>
      <c r="D11" s="114" t="s">
        <v>32</v>
      </c>
      <c r="E11" s="117"/>
      <c r="F11" s="117"/>
      <c r="G11" s="116"/>
      <c r="H11" s="119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</row>
    <row r="12" spans="1:30" ht="12">
      <c r="A12" s="114" t="s">
        <v>143</v>
      </c>
      <c r="B12" s="114"/>
      <c r="C12" s="114"/>
      <c r="D12" s="114" t="s">
        <v>115</v>
      </c>
      <c r="E12" s="117"/>
      <c r="F12" s="117"/>
      <c r="G12" s="116"/>
      <c r="H12" s="119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1:30" ht="12.75">
      <c r="A13" s="120" t="s">
        <v>12</v>
      </c>
      <c r="B13" s="114"/>
      <c r="C13" s="114"/>
      <c r="D13" s="120" t="s">
        <v>27</v>
      </c>
      <c r="E13" s="115">
        <f>E10+E11+E12</f>
        <v>14887070</v>
      </c>
      <c r="F13" s="115">
        <f>F10+F11+F12</f>
        <v>11709188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0" ht="12">
      <c r="A14" s="113" t="s">
        <v>178</v>
      </c>
      <c r="B14" s="114"/>
      <c r="C14" s="114"/>
      <c r="D14" s="113" t="s">
        <v>33</v>
      </c>
      <c r="E14" s="117"/>
      <c r="F14" s="117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</row>
    <row r="15" spans="1:30" ht="12.75">
      <c r="A15" s="120" t="s">
        <v>39</v>
      </c>
      <c r="B15" s="118">
        <f>B13+B14</f>
        <v>0</v>
      </c>
      <c r="C15" s="118">
        <f>C13+C14</f>
        <v>0</v>
      </c>
      <c r="D15" s="114" t="s">
        <v>34</v>
      </c>
      <c r="E15" s="118">
        <f>E16-E17</f>
        <v>3326014</v>
      </c>
      <c r="F15" s="118">
        <f>F16-F17</f>
        <v>1996962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</row>
    <row r="16" spans="1:30" ht="12.75">
      <c r="A16" s="112" t="s">
        <v>41</v>
      </c>
      <c r="B16" s="117"/>
      <c r="C16" s="117"/>
      <c r="D16" s="114" t="s">
        <v>35</v>
      </c>
      <c r="E16" s="118">
        <v>3326014</v>
      </c>
      <c r="F16" s="118">
        <v>1996962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</row>
    <row r="17" spans="1:30" ht="12">
      <c r="A17" s="112" t="s">
        <v>43</v>
      </c>
      <c r="B17" s="117"/>
      <c r="C17" s="117"/>
      <c r="D17" s="114" t="s">
        <v>36</v>
      </c>
      <c r="E17" s="117"/>
      <c r="F17" s="117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</row>
    <row r="18" spans="1:30" ht="12.75">
      <c r="A18" s="111" t="s">
        <v>9</v>
      </c>
      <c r="B18" s="117"/>
      <c r="C18" s="117"/>
      <c r="D18" s="111" t="s">
        <v>37</v>
      </c>
      <c r="E18" s="121">
        <v>1053942</v>
      </c>
      <c r="F18" s="118">
        <v>1329052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</row>
    <row r="19" spans="1:30" ht="12.75">
      <c r="A19" s="111" t="s">
        <v>10</v>
      </c>
      <c r="B19" s="121">
        <v>8264668</v>
      </c>
      <c r="C19" s="121">
        <v>1363828</v>
      </c>
      <c r="D19" s="120" t="s">
        <v>38</v>
      </c>
      <c r="E19" s="115">
        <f>E15+E18</f>
        <v>4379956</v>
      </c>
      <c r="F19" s="115">
        <f>F15+F18</f>
        <v>3326014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</row>
    <row r="20" spans="1:30" ht="12.75">
      <c r="A20" s="111" t="s">
        <v>179</v>
      </c>
      <c r="B20" s="118">
        <v>30780188</v>
      </c>
      <c r="C20" s="118">
        <v>36554795</v>
      </c>
      <c r="D20" s="122" t="s">
        <v>40</v>
      </c>
      <c r="E20" s="115">
        <f>E8+E13+E19</f>
        <v>54391332</v>
      </c>
      <c r="F20" s="115">
        <f>F8+F13+F19</f>
        <v>44096863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</row>
    <row r="21" spans="1:30" ht="12">
      <c r="A21" s="111" t="s">
        <v>142</v>
      </c>
      <c r="B21" s="117">
        <v>5374113</v>
      </c>
      <c r="C21" s="117"/>
      <c r="D21" s="123"/>
      <c r="E21" s="117"/>
      <c r="F21" s="117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</row>
    <row r="22" spans="1:30" ht="12.75">
      <c r="A22" s="122" t="s">
        <v>12</v>
      </c>
      <c r="B22" s="115">
        <f>SUM(B19:B21)</f>
        <v>44418969</v>
      </c>
      <c r="C22" s="115">
        <f>SUM(C19:C21)</f>
        <v>37918623</v>
      </c>
      <c r="D22" s="111"/>
      <c r="E22" s="117"/>
      <c r="F22" s="117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</row>
    <row r="23" spans="1:30" ht="12">
      <c r="A23" s="112" t="s">
        <v>117</v>
      </c>
      <c r="B23" s="117"/>
      <c r="C23" s="117"/>
      <c r="D23" s="112" t="s">
        <v>42</v>
      </c>
      <c r="E23" s="117"/>
      <c r="F23" s="117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</row>
    <row r="24" spans="1:30" ht="12.75">
      <c r="A24" s="111" t="s">
        <v>152</v>
      </c>
      <c r="B24" s="118">
        <f>SUM(B25:B28)</f>
        <v>7534193</v>
      </c>
      <c r="C24" s="118">
        <f>SUM(C25:C28)</f>
        <v>4944225</v>
      </c>
      <c r="D24" s="124" t="s">
        <v>153</v>
      </c>
      <c r="E24" s="117"/>
      <c r="F24" s="117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</row>
    <row r="25" spans="1:30" ht="12.75">
      <c r="A25" s="111" t="s">
        <v>98</v>
      </c>
      <c r="B25" s="125"/>
      <c r="C25" s="125"/>
      <c r="D25" s="114" t="s">
        <v>139</v>
      </c>
      <c r="E25" s="118">
        <f>SUM(E26:E27)</f>
        <v>53276</v>
      </c>
      <c r="F25" s="118">
        <f>SUM(F26:F27)</f>
        <v>47648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</row>
    <row r="26" spans="1:6" ht="12.75">
      <c r="A26" s="111" t="s">
        <v>112</v>
      </c>
      <c r="B26" s="125"/>
      <c r="C26" s="125"/>
      <c r="D26" s="114" t="s">
        <v>180</v>
      </c>
      <c r="E26" s="118">
        <v>410</v>
      </c>
      <c r="F26" s="118">
        <v>390</v>
      </c>
    </row>
    <row r="27" spans="1:6" ht="12.75">
      <c r="A27" s="111" t="s">
        <v>107</v>
      </c>
      <c r="B27" s="126">
        <v>7534193</v>
      </c>
      <c r="C27" s="126">
        <v>4944225</v>
      </c>
      <c r="D27" s="114" t="s">
        <v>100</v>
      </c>
      <c r="E27" s="118">
        <v>52866</v>
      </c>
      <c r="F27" s="118">
        <v>47258</v>
      </c>
    </row>
    <row r="28" spans="1:6" ht="12">
      <c r="A28" s="111" t="s">
        <v>11</v>
      </c>
      <c r="B28" s="125"/>
      <c r="C28" s="125"/>
      <c r="D28" s="111" t="s">
        <v>111</v>
      </c>
      <c r="E28" s="125"/>
      <c r="F28" s="125"/>
    </row>
    <row r="29" spans="1:6" ht="12">
      <c r="A29" s="111" t="s">
        <v>144</v>
      </c>
      <c r="B29" s="125"/>
      <c r="C29" s="125"/>
      <c r="D29" s="124" t="s">
        <v>135</v>
      </c>
      <c r="E29" s="125"/>
      <c r="F29" s="125"/>
    </row>
    <row r="30" spans="1:6" ht="12.75">
      <c r="A30" s="111" t="s">
        <v>145</v>
      </c>
      <c r="B30" s="126">
        <v>1952210</v>
      </c>
      <c r="C30" s="126">
        <v>736616</v>
      </c>
      <c r="D30" s="111" t="s">
        <v>154</v>
      </c>
      <c r="E30" s="125"/>
      <c r="F30" s="125"/>
    </row>
    <row r="31" spans="1:6" ht="12">
      <c r="A31" s="111" t="s">
        <v>146</v>
      </c>
      <c r="B31" s="125"/>
      <c r="C31" s="125"/>
      <c r="D31" s="124" t="s">
        <v>109</v>
      </c>
      <c r="E31" s="125"/>
      <c r="F31" s="125"/>
    </row>
    <row r="32" spans="1:6" ht="12">
      <c r="A32" s="111" t="s">
        <v>147</v>
      </c>
      <c r="B32" s="125"/>
      <c r="C32" s="125"/>
      <c r="D32" s="124" t="s">
        <v>110</v>
      </c>
      <c r="E32" s="125"/>
      <c r="F32" s="125"/>
    </row>
    <row r="33" spans="1:6" ht="12">
      <c r="A33" s="111" t="s">
        <v>148</v>
      </c>
      <c r="B33" s="125"/>
      <c r="C33" s="125"/>
      <c r="D33" s="124" t="s">
        <v>155</v>
      </c>
      <c r="E33" s="125"/>
      <c r="F33" s="125"/>
    </row>
    <row r="34" spans="1:6" ht="12.75">
      <c r="A34" s="122" t="s">
        <v>13</v>
      </c>
      <c r="B34" s="115">
        <f>B24+B29+B30+B31+B32+B33</f>
        <v>9486403</v>
      </c>
      <c r="C34" s="115">
        <f>C24+C29+C30+C31+C32+C33</f>
        <v>5680841</v>
      </c>
      <c r="D34" s="111" t="s">
        <v>156</v>
      </c>
      <c r="E34" s="125"/>
      <c r="F34" s="125"/>
    </row>
    <row r="35" spans="1:6" ht="15" customHeight="1">
      <c r="A35" s="112" t="s">
        <v>114</v>
      </c>
      <c r="B35" s="125"/>
      <c r="C35" s="125"/>
      <c r="D35" s="124" t="s">
        <v>157</v>
      </c>
      <c r="E35" s="125"/>
      <c r="F35" s="125"/>
    </row>
    <row r="36" spans="1:6" ht="13.5" customHeight="1">
      <c r="A36" s="114" t="s">
        <v>149</v>
      </c>
      <c r="B36" s="126">
        <v>527036</v>
      </c>
      <c r="C36" s="126">
        <v>541100</v>
      </c>
      <c r="D36" s="124" t="s">
        <v>116</v>
      </c>
      <c r="E36" s="125">
        <v>4075</v>
      </c>
      <c r="F36" s="125"/>
    </row>
    <row r="37" spans="1:6" ht="12.75">
      <c r="A37" s="114" t="s">
        <v>99</v>
      </c>
      <c r="B37" s="125"/>
      <c r="C37" s="125"/>
      <c r="D37" s="122" t="s">
        <v>12</v>
      </c>
      <c r="E37" s="115">
        <f>E25+E29+E30+E31+E32+E33+E34+E35+E36</f>
        <v>57351</v>
      </c>
      <c r="F37" s="115">
        <f>F25+F29+F30+F31+F32+F33+F34+F35+F36</f>
        <v>47648</v>
      </c>
    </row>
    <row r="38" spans="1:6" ht="12.75">
      <c r="A38" s="114" t="s">
        <v>150</v>
      </c>
      <c r="B38" s="125"/>
      <c r="C38" s="125"/>
      <c r="D38" s="122" t="s">
        <v>45</v>
      </c>
      <c r="E38" s="115">
        <f>E37</f>
        <v>57351</v>
      </c>
      <c r="F38" s="115">
        <f>F37</f>
        <v>47648</v>
      </c>
    </row>
    <row r="39" spans="1:6" ht="12">
      <c r="A39" s="114" t="s">
        <v>108</v>
      </c>
      <c r="B39" s="125">
        <v>16275</v>
      </c>
      <c r="C39" s="125">
        <v>3947</v>
      </c>
      <c r="D39" s="111"/>
      <c r="E39" s="125"/>
      <c r="F39" s="125"/>
    </row>
    <row r="40" spans="1:6" ht="12.75">
      <c r="A40" s="120" t="s">
        <v>14</v>
      </c>
      <c r="B40" s="115">
        <f>SUM(B36:B39)</f>
        <v>543311</v>
      </c>
      <c r="C40" s="115">
        <f>SUM(C36:C39)</f>
        <v>545047</v>
      </c>
      <c r="D40" s="111"/>
      <c r="E40" s="125"/>
      <c r="F40" s="125"/>
    </row>
    <row r="41" spans="1:6" ht="12">
      <c r="A41" s="113" t="s">
        <v>44</v>
      </c>
      <c r="B41" s="125"/>
      <c r="C41" s="125"/>
      <c r="D41" s="111"/>
      <c r="E41" s="125"/>
      <c r="F41" s="125"/>
    </row>
    <row r="42" spans="1:6" ht="12.75">
      <c r="A42" s="120" t="s">
        <v>45</v>
      </c>
      <c r="B42" s="115">
        <f>B22+B34+B40+B41</f>
        <v>54448683</v>
      </c>
      <c r="C42" s="115">
        <f>C22+C34+C40+C41</f>
        <v>44144511</v>
      </c>
      <c r="D42" s="111"/>
      <c r="E42" s="125"/>
      <c r="F42" s="125"/>
    </row>
    <row r="43" spans="1:6" ht="12.75" customHeight="1">
      <c r="A43" s="111"/>
      <c r="B43" s="125"/>
      <c r="C43" s="125"/>
      <c r="D43" s="111"/>
      <c r="E43" s="125"/>
      <c r="F43" s="125"/>
    </row>
    <row r="44" spans="1:6" ht="12.75">
      <c r="A44" s="120" t="s">
        <v>47</v>
      </c>
      <c r="B44" s="115">
        <f>B15+B42</f>
        <v>54448683</v>
      </c>
      <c r="C44" s="115">
        <f>C15+C42</f>
        <v>44144511</v>
      </c>
      <c r="D44" s="120" t="s">
        <v>46</v>
      </c>
      <c r="E44" s="115">
        <f>E20+E38</f>
        <v>54448683</v>
      </c>
      <c r="F44" s="115">
        <f>F20+F38</f>
        <v>44144511</v>
      </c>
    </row>
    <row r="45" spans="2:7" ht="12">
      <c r="B45" s="127"/>
      <c r="C45" s="127"/>
      <c r="D45" s="127"/>
      <c r="E45" s="127"/>
      <c r="F45" s="127"/>
      <c r="G45" s="127"/>
    </row>
    <row r="46" spans="1:7" ht="12">
      <c r="A46" s="116" t="s">
        <v>197</v>
      </c>
      <c r="B46" s="155"/>
      <c r="C46" s="155"/>
      <c r="D46" s="155"/>
      <c r="E46" s="155"/>
      <c r="F46" s="119"/>
      <c r="G46" s="127"/>
    </row>
    <row r="47" spans="2:7" ht="12">
      <c r="B47" s="127"/>
      <c r="C47" s="127"/>
      <c r="D47" s="127"/>
      <c r="E47" s="127"/>
      <c r="F47" s="127"/>
      <c r="G47" s="127"/>
    </row>
    <row r="48" spans="1:8" ht="12.75">
      <c r="A48" s="156" t="s">
        <v>113</v>
      </c>
      <c r="B48" s="156"/>
      <c r="C48" s="156"/>
      <c r="D48" s="128" t="s">
        <v>184</v>
      </c>
      <c r="E48" s="129"/>
      <c r="F48" s="130"/>
      <c r="G48" s="127"/>
      <c r="H48" s="131"/>
    </row>
    <row r="49" spans="1:6" ht="12">
      <c r="A49" s="151" t="s">
        <v>185</v>
      </c>
      <c r="B49" s="151"/>
      <c r="C49" s="151"/>
      <c r="D49" s="132" t="s">
        <v>186</v>
      </c>
      <c r="E49" s="133"/>
      <c r="F49" s="134"/>
    </row>
    <row r="50" spans="4:6" ht="12">
      <c r="D50" s="132"/>
      <c r="E50" s="133"/>
      <c r="F50" s="134"/>
    </row>
    <row r="51" spans="4:6" ht="12">
      <c r="D51" s="132"/>
      <c r="E51" s="133"/>
      <c r="F51" s="134"/>
    </row>
    <row r="52" spans="4:6" ht="12">
      <c r="D52" s="132"/>
      <c r="E52" s="135"/>
      <c r="F52" s="134"/>
    </row>
    <row r="53" spans="2:7" ht="12.75">
      <c r="B53" s="136"/>
      <c r="D53" s="133"/>
      <c r="E53" s="137"/>
      <c r="F53" s="127"/>
      <c r="G53" s="127"/>
    </row>
    <row r="54" spans="4:7" ht="12.75">
      <c r="D54" s="128" t="s">
        <v>187</v>
      </c>
      <c r="E54" s="129"/>
      <c r="G54" s="127"/>
    </row>
    <row r="55" spans="4:7" ht="12.75">
      <c r="D55" s="138"/>
      <c r="E55" s="138"/>
      <c r="F55" s="127"/>
      <c r="G55" s="127"/>
    </row>
    <row r="56" spans="4:7" ht="12">
      <c r="D56" s="132" t="s">
        <v>188</v>
      </c>
      <c r="E56" s="133"/>
      <c r="F56" s="127"/>
      <c r="G56" s="127"/>
    </row>
    <row r="57" spans="1:7" ht="12">
      <c r="A57" s="116"/>
      <c r="B57" s="116"/>
      <c r="C57" s="116"/>
      <c r="D57" s="116"/>
      <c r="E57" s="116"/>
      <c r="F57" s="127"/>
      <c r="G57" s="127"/>
    </row>
    <row r="58" spans="1:7" ht="12">
      <c r="A58" s="127"/>
      <c r="B58" s="127"/>
      <c r="C58" s="127"/>
      <c r="D58" s="127"/>
      <c r="E58" s="127"/>
      <c r="F58" s="127"/>
      <c r="G58" s="127"/>
    </row>
    <row r="59" spans="1:7" ht="12">
      <c r="A59" s="127"/>
      <c r="B59" s="127"/>
      <c r="C59" s="127"/>
      <c r="D59" s="127"/>
      <c r="E59" s="127"/>
      <c r="F59" s="127"/>
      <c r="G59" s="127"/>
    </row>
    <row r="60" spans="1:7" ht="12">
      <c r="A60" s="127"/>
      <c r="B60" s="127"/>
      <c r="C60" s="127"/>
      <c r="D60" s="127"/>
      <c r="E60" s="127"/>
      <c r="F60" s="127"/>
      <c r="G60" s="127"/>
    </row>
    <row r="61" spans="1:7" ht="12">
      <c r="A61" s="127"/>
      <c r="B61" s="127"/>
      <c r="C61" s="127"/>
      <c r="D61" s="127"/>
      <c r="E61" s="127"/>
      <c r="F61" s="127"/>
      <c r="G61" s="127"/>
    </row>
    <row r="62" spans="1:7" ht="12">
      <c r="A62" s="127"/>
      <c r="B62" s="127"/>
      <c r="C62" s="127"/>
      <c r="D62" s="139"/>
      <c r="E62" s="127"/>
      <c r="F62" s="127"/>
      <c r="G62" s="127"/>
    </row>
    <row r="63" spans="1:7" s="116" customFormat="1" ht="12">
      <c r="A63" s="139"/>
      <c r="B63" s="139"/>
      <c r="C63" s="139"/>
      <c r="D63" s="139"/>
      <c r="E63" s="139"/>
      <c r="F63" s="139"/>
      <c r="G63" s="139"/>
    </row>
    <row r="64" spans="1:7" s="116" customFormat="1" ht="12">
      <c r="A64" s="139"/>
      <c r="B64" s="139"/>
      <c r="C64" s="139"/>
      <c r="D64" s="140"/>
      <c r="E64" s="139"/>
      <c r="F64" s="139"/>
      <c r="G64" s="139"/>
    </row>
    <row r="65" s="116" customFormat="1" ht="12"/>
    <row r="66" s="116" customFormat="1" ht="12"/>
    <row r="67" s="116" customFormat="1" ht="12"/>
    <row r="68" s="116" customFormat="1" ht="12"/>
    <row r="69" s="116" customFormat="1" ht="12"/>
    <row r="70" s="116" customFormat="1" ht="12"/>
    <row r="71" s="116" customFormat="1" ht="12"/>
    <row r="72" s="116" customFormat="1" ht="12"/>
    <row r="73" s="116" customFormat="1" ht="12"/>
    <row r="74" s="116" customFormat="1" ht="12"/>
    <row r="75" s="116" customFormat="1" ht="12"/>
  </sheetData>
  <sheetProtection/>
  <mergeCells count="7">
    <mergeCell ref="A49:C49"/>
    <mergeCell ref="E1:F1"/>
    <mergeCell ref="C2:D2"/>
    <mergeCell ref="E3:F3"/>
    <mergeCell ref="B46:C46"/>
    <mergeCell ref="D46:E46"/>
    <mergeCell ref="A48:C48"/>
  </mergeCells>
  <printOptions/>
  <pageMargins left="0.36" right="0.24" top="0.44" bottom="1.05" header="0.26" footer="0.5"/>
  <pageSetup horizontalDpi="300" verticalDpi="300" orientation="landscape" paperSize="9" r:id="rId1"/>
  <headerFooter alignWithMargins="0">
    <oddFooter>&amp;C&amp;P</oddFooter>
  </headerFooter>
  <colBreaks count="1" manualBreakCount="1">
    <brk id="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6.00390625" style="12" customWidth="1"/>
    <col min="2" max="2" width="10.7109375" style="12" customWidth="1"/>
    <col min="3" max="3" width="12.28125" style="12" customWidth="1"/>
    <col min="4" max="4" width="43.421875" style="12" customWidth="1"/>
    <col min="5" max="5" width="13.57421875" style="12" customWidth="1"/>
    <col min="6" max="6" width="12.00390625" style="12" customWidth="1"/>
    <col min="7" max="16384" width="9.140625" style="12" customWidth="1"/>
  </cols>
  <sheetData>
    <row r="1" spans="5:6" ht="25.5" customHeight="1">
      <c r="E1" s="141" t="s">
        <v>159</v>
      </c>
      <c r="F1" s="141"/>
    </row>
    <row r="2" spans="1:6" ht="12.75" customHeight="1">
      <c r="A2" s="13"/>
      <c r="C2" s="142" t="s">
        <v>15</v>
      </c>
      <c r="D2" s="142"/>
      <c r="E2" s="14"/>
      <c r="F2" s="14"/>
    </row>
    <row r="3" spans="1:6" ht="15">
      <c r="A3" s="142" t="s">
        <v>182</v>
      </c>
      <c r="B3" s="142"/>
      <c r="C3" s="15"/>
      <c r="D3" s="15"/>
      <c r="E3" s="16"/>
      <c r="F3" s="16"/>
    </row>
    <row r="4" spans="1:6" ht="15">
      <c r="A4" s="1" t="s">
        <v>198</v>
      </c>
      <c r="B4" s="17"/>
      <c r="C4" s="18"/>
      <c r="D4" s="19" t="s">
        <v>181</v>
      </c>
      <c r="E4" s="143"/>
      <c r="F4" s="143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7" s="37" customFormat="1" ht="15">
      <c r="A10" s="35" t="s">
        <v>21</v>
      </c>
      <c r="B10" s="35"/>
      <c r="C10" s="35"/>
      <c r="D10" s="35" t="s">
        <v>49</v>
      </c>
      <c r="E10" s="35"/>
      <c r="F10" s="35"/>
      <c r="G10" s="36"/>
    </row>
    <row r="11" spans="1:8" s="37" customFormat="1" ht="31.5" customHeight="1">
      <c r="A11" s="35" t="s">
        <v>160</v>
      </c>
      <c r="B11" s="38">
        <v>689097</v>
      </c>
      <c r="C11" s="38">
        <v>595207</v>
      </c>
      <c r="D11" s="35" t="s">
        <v>50</v>
      </c>
      <c r="E11" s="38">
        <v>1143033</v>
      </c>
      <c r="F11" s="38">
        <v>732518</v>
      </c>
      <c r="G11" s="36"/>
      <c r="H11" s="39"/>
    </row>
    <row r="12" spans="1:7" s="37" customFormat="1" ht="15.75" customHeight="1">
      <c r="A12" s="35" t="s">
        <v>22</v>
      </c>
      <c r="B12" s="38">
        <v>670346</v>
      </c>
      <c r="C12" s="38">
        <v>591762</v>
      </c>
      <c r="D12" s="35" t="s">
        <v>51</v>
      </c>
      <c r="E12" s="38">
        <v>1128792</v>
      </c>
      <c r="F12" s="38">
        <v>729433</v>
      </c>
      <c r="G12" s="40"/>
    </row>
    <row r="13" spans="1:7" s="37" customFormat="1" ht="15">
      <c r="A13" s="35" t="s">
        <v>161</v>
      </c>
      <c r="B13" s="38">
        <v>661992</v>
      </c>
      <c r="C13" s="38">
        <v>46437</v>
      </c>
      <c r="D13" s="35" t="s">
        <v>166</v>
      </c>
      <c r="E13" s="38">
        <v>652466</v>
      </c>
      <c r="F13" s="38">
        <v>31428</v>
      </c>
      <c r="G13" s="36"/>
    </row>
    <row r="14" spans="1:7" s="37" customFormat="1" ht="15">
      <c r="A14" s="35" t="s">
        <v>23</v>
      </c>
      <c r="B14" s="38">
        <v>764</v>
      </c>
      <c r="C14" s="38">
        <v>1526</v>
      </c>
      <c r="D14" s="41" t="s">
        <v>52</v>
      </c>
      <c r="E14" s="38">
        <v>868232</v>
      </c>
      <c r="F14" s="38">
        <v>1581382</v>
      </c>
      <c r="G14" s="36"/>
    </row>
    <row r="15" spans="1:7" s="37" customFormat="1" ht="15">
      <c r="A15" s="42"/>
      <c r="B15" s="38"/>
      <c r="C15" s="38"/>
      <c r="D15" s="35" t="s">
        <v>26</v>
      </c>
      <c r="E15" s="38"/>
      <c r="F15" s="38"/>
      <c r="G15" s="36"/>
    </row>
    <row r="16" spans="1:7" s="37" customFormat="1" ht="14.25">
      <c r="A16" s="42" t="s">
        <v>24</v>
      </c>
      <c r="B16" s="43">
        <f>B11+B13+B14</f>
        <v>1351853</v>
      </c>
      <c r="C16" s="43">
        <f>C11+C13+C14</f>
        <v>643170</v>
      </c>
      <c r="D16" s="42" t="s">
        <v>24</v>
      </c>
      <c r="E16" s="43">
        <f>E10+E11+E13+E14+E15</f>
        <v>2663731</v>
      </c>
      <c r="F16" s="43">
        <f>F10+F11+F13+F14+F15</f>
        <v>2345328</v>
      </c>
      <c r="G16" s="36"/>
    </row>
    <row r="17" spans="1:6" s="37" customFormat="1" ht="15">
      <c r="A17" s="44" t="s">
        <v>105</v>
      </c>
      <c r="B17" s="38"/>
      <c r="C17" s="38"/>
      <c r="D17" s="45" t="s">
        <v>105</v>
      </c>
      <c r="E17" s="38"/>
      <c r="F17" s="38"/>
    </row>
    <row r="18" spans="1:6" s="37" customFormat="1" ht="15">
      <c r="A18" s="46" t="s">
        <v>123</v>
      </c>
      <c r="B18" s="38"/>
      <c r="C18" s="38"/>
      <c r="D18" s="46" t="s">
        <v>53</v>
      </c>
      <c r="E18" s="38"/>
      <c r="F18" s="38"/>
    </row>
    <row r="19" spans="1:6" s="37" customFormat="1" ht="15">
      <c r="A19" s="35" t="s">
        <v>118</v>
      </c>
      <c r="B19" s="38"/>
      <c r="C19" s="38"/>
      <c r="D19" s="45"/>
      <c r="E19" s="38"/>
      <c r="F19" s="38"/>
    </row>
    <row r="20" spans="1:6" s="37" customFormat="1" ht="15">
      <c r="A20" s="35" t="s">
        <v>136</v>
      </c>
      <c r="B20" s="38">
        <v>257936</v>
      </c>
      <c r="C20" s="38">
        <v>373106</v>
      </c>
      <c r="D20" s="46"/>
      <c r="E20" s="38"/>
      <c r="F20" s="38"/>
    </row>
    <row r="21" spans="1:6" s="37" customFormat="1" ht="15">
      <c r="A21" s="35" t="s">
        <v>25</v>
      </c>
      <c r="B21" s="38"/>
      <c r="C21" s="38"/>
      <c r="D21" s="42"/>
      <c r="E21" s="38"/>
      <c r="F21" s="38"/>
    </row>
    <row r="22" spans="1:6" s="37" customFormat="1" ht="15">
      <c r="A22" s="35" t="s">
        <v>162</v>
      </c>
      <c r="B22" s="38"/>
      <c r="C22" s="38"/>
      <c r="D22" s="47"/>
      <c r="E22" s="38"/>
      <c r="F22" s="38"/>
    </row>
    <row r="23" spans="1:6" s="37" customFormat="1" ht="15">
      <c r="A23" s="35" t="s">
        <v>26</v>
      </c>
      <c r="B23" s="38"/>
      <c r="C23" s="38"/>
      <c r="D23" s="47"/>
      <c r="E23" s="38"/>
      <c r="F23" s="38"/>
    </row>
    <row r="24" spans="1:6" s="37" customFormat="1" ht="15">
      <c r="A24" s="42" t="s">
        <v>27</v>
      </c>
      <c r="B24" s="43">
        <f>SUM(B20:B23)</f>
        <v>257936</v>
      </c>
      <c r="C24" s="43">
        <f>SUM(C20:C23)</f>
        <v>373106</v>
      </c>
      <c r="D24" s="42" t="s">
        <v>27</v>
      </c>
      <c r="E24" s="38">
        <f>E18</f>
        <v>0</v>
      </c>
      <c r="F24" s="38">
        <v>0</v>
      </c>
    </row>
    <row r="25" spans="1:6" s="37" customFormat="1" ht="15">
      <c r="A25" s="44" t="s">
        <v>106</v>
      </c>
      <c r="B25" s="38"/>
      <c r="C25" s="38"/>
      <c r="D25" s="48" t="s">
        <v>106</v>
      </c>
      <c r="E25" s="38"/>
      <c r="F25" s="38"/>
    </row>
    <row r="26" spans="1:6" s="37" customFormat="1" ht="14.25">
      <c r="A26" s="46" t="s">
        <v>163</v>
      </c>
      <c r="B26" s="43">
        <f>B16+B24</f>
        <v>1609789</v>
      </c>
      <c r="C26" s="43">
        <f>C16+C24</f>
        <v>1016276</v>
      </c>
      <c r="D26" s="46" t="s">
        <v>54</v>
      </c>
      <c r="E26" s="43">
        <f>E16+E24</f>
        <v>2663731</v>
      </c>
      <c r="F26" s="43">
        <f>F16+F24</f>
        <v>2345328</v>
      </c>
    </row>
    <row r="27" spans="1:6" s="37" customFormat="1" ht="15">
      <c r="A27" s="46" t="s">
        <v>119</v>
      </c>
      <c r="B27" s="43">
        <f>E26-B26</f>
        <v>1053942</v>
      </c>
      <c r="C27" s="43">
        <f>F26-C26</f>
        <v>1329052</v>
      </c>
      <c r="D27" s="46" t="s">
        <v>122</v>
      </c>
      <c r="E27" s="38"/>
      <c r="F27" s="38"/>
    </row>
    <row r="28" spans="1:6" s="37" customFormat="1" ht="18.75" customHeight="1">
      <c r="A28" s="46" t="s">
        <v>164</v>
      </c>
      <c r="B28" s="43">
        <v>0</v>
      </c>
      <c r="C28" s="43">
        <v>0</v>
      </c>
      <c r="D28" s="47"/>
      <c r="E28" s="38"/>
      <c r="F28" s="38"/>
    </row>
    <row r="29" spans="1:6" s="37" customFormat="1" ht="24" customHeight="1">
      <c r="A29" s="46" t="s">
        <v>165</v>
      </c>
      <c r="B29" s="43">
        <f>B27-B28</f>
        <v>1053942</v>
      </c>
      <c r="C29" s="43">
        <f>C27-C28</f>
        <v>1329052</v>
      </c>
      <c r="D29" s="46" t="s">
        <v>167</v>
      </c>
      <c r="E29" s="38"/>
      <c r="F29" s="38"/>
    </row>
    <row r="30" spans="1:6" s="37" customFormat="1" ht="14.25" customHeight="1">
      <c r="A30" s="46" t="s">
        <v>120</v>
      </c>
      <c r="B30" s="43">
        <f>B26+B28+B29</f>
        <v>2663731</v>
      </c>
      <c r="C30" s="43">
        <f>C26+C28+C29</f>
        <v>2345328</v>
      </c>
      <c r="D30" s="46" t="s">
        <v>121</v>
      </c>
      <c r="E30" s="43">
        <f>E26+E29</f>
        <v>2663731</v>
      </c>
      <c r="F30" s="43">
        <f>F26+F29</f>
        <v>2345328</v>
      </c>
    </row>
    <row r="31" spans="1:8" s="37" customFormat="1" ht="13.5" customHeight="1">
      <c r="A31" s="49"/>
      <c r="B31" s="50"/>
      <c r="C31" s="50"/>
      <c r="D31" s="49"/>
      <c r="E31" s="50"/>
      <c r="F31" s="50"/>
      <c r="H31" s="150"/>
    </row>
    <row r="32" spans="1:6" s="37" customFormat="1" ht="17.25" customHeight="1">
      <c r="A32" s="149" t="s">
        <v>197</v>
      </c>
      <c r="B32" s="51"/>
      <c r="C32" s="157"/>
      <c r="D32" s="157"/>
      <c r="E32" s="158"/>
      <c r="F32" s="158"/>
    </row>
    <row r="33" spans="1:6" s="37" customFormat="1" ht="17.25" customHeight="1">
      <c r="A33" s="51"/>
      <c r="B33" s="51"/>
      <c r="C33" s="51"/>
      <c r="D33" s="51"/>
      <c r="E33" s="52"/>
      <c r="F33" s="52"/>
    </row>
    <row r="34" spans="1:6" s="37" customFormat="1" ht="15.75" customHeight="1">
      <c r="A34" s="53" t="s">
        <v>113</v>
      </c>
      <c r="B34" s="33"/>
      <c r="D34" s="53" t="s">
        <v>184</v>
      </c>
      <c r="E34" s="54"/>
      <c r="F34" s="50"/>
    </row>
    <row r="35" spans="1:6" s="37" customFormat="1" ht="15.75" customHeight="1">
      <c r="A35" s="55" t="s">
        <v>185</v>
      </c>
      <c r="B35" s="34"/>
      <c r="C35" s="34"/>
      <c r="D35" s="56" t="s">
        <v>186</v>
      </c>
      <c r="E35" s="57"/>
      <c r="F35" s="50"/>
    </row>
    <row r="36" spans="1:6" s="37" customFormat="1" ht="17.25" customHeight="1">
      <c r="A36" s="34"/>
      <c r="B36" s="34"/>
      <c r="C36" s="34"/>
      <c r="D36" s="57"/>
      <c r="E36" s="58"/>
      <c r="F36" s="50"/>
    </row>
    <row r="37" spans="1:6" s="37" customFormat="1" ht="15">
      <c r="A37" s="34"/>
      <c r="B37" s="34"/>
      <c r="C37" s="34"/>
      <c r="D37" s="59" t="s">
        <v>187</v>
      </c>
      <c r="E37" s="54"/>
      <c r="F37" s="51"/>
    </row>
    <row r="38" spans="1:6" s="37" customFormat="1" ht="15">
      <c r="A38" s="34"/>
      <c r="B38" s="34"/>
      <c r="C38" s="34"/>
      <c r="D38" s="12"/>
      <c r="E38" s="12"/>
      <c r="F38" s="51"/>
    </row>
    <row r="39" spans="1:5" s="37" customFormat="1" ht="12.75" customHeight="1">
      <c r="A39" s="34"/>
      <c r="B39" s="34"/>
      <c r="C39" s="34"/>
      <c r="D39" s="56" t="s">
        <v>188</v>
      </c>
      <c r="E39" s="57"/>
    </row>
    <row r="40" s="37" customFormat="1" ht="12"/>
    <row r="41" s="37" customFormat="1" ht="12"/>
    <row r="42" s="37" customFormat="1" ht="12"/>
    <row r="43" s="37" customFormat="1" ht="12"/>
    <row r="44" s="37" customFormat="1" ht="12">
      <c r="A44" s="34"/>
    </row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.75">
      <c r="A55" s="12"/>
    </row>
  </sheetData>
  <sheetProtection/>
  <mergeCells count="6">
    <mergeCell ref="C32:D32"/>
    <mergeCell ref="E32:F32"/>
    <mergeCell ref="E1:F1"/>
    <mergeCell ref="C2:D2"/>
    <mergeCell ref="A3:B3"/>
    <mergeCell ref="E4:F4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54.8515625" style="12" customWidth="1"/>
    <col min="2" max="2" width="14.7109375" style="12" bestFit="1" customWidth="1"/>
    <col min="3" max="3" width="11.28125" style="12" bestFit="1" customWidth="1"/>
    <col min="4" max="4" width="11.421875" style="12" customWidth="1"/>
    <col min="5" max="5" width="14.28125" style="12" customWidth="1"/>
    <col min="6" max="6" width="12.28125" style="12" customWidth="1"/>
    <col min="7" max="7" width="13.8515625" style="12" bestFit="1" customWidth="1"/>
    <col min="8" max="16384" width="9.140625" style="12" customWidth="1"/>
  </cols>
  <sheetData>
    <row r="1" spans="1:7" ht="12.75">
      <c r="A1" s="90"/>
      <c r="B1" s="90"/>
      <c r="C1" s="90"/>
      <c r="D1" s="90"/>
      <c r="E1" s="160" t="s">
        <v>168</v>
      </c>
      <c r="F1" s="160"/>
      <c r="G1" s="90"/>
    </row>
    <row r="2" spans="1:7" ht="15">
      <c r="A2" s="163" t="s">
        <v>95</v>
      </c>
      <c r="B2" s="164"/>
      <c r="C2" s="164"/>
      <c r="D2" s="164"/>
      <c r="E2" s="164"/>
      <c r="F2" s="164"/>
      <c r="G2" s="90"/>
    </row>
    <row r="3" spans="1:7" ht="14.25">
      <c r="A3" s="91" t="s">
        <v>182</v>
      </c>
      <c r="B3" s="92"/>
      <c r="D3" s="93" t="s">
        <v>181</v>
      </c>
      <c r="E3" s="13"/>
      <c r="F3" s="94"/>
      <c r="G3" s="90"/>
    </row>
    <row r="4" spans="1:7" ht="15">
      <c r="A4" s="1" t="s">
        <v>196</v>
      </c>
      <c r="B4" s="95"/>
      <c r="C4" s="15"/>
      <c r="D4" s="15"/>
      <c r="E4" s="96"/>
      <c r="F4" s="96"/>
      <c r="G4" s="97"/>
    </row>
    <row r="5" spans="1:7" ht="15">
      <c r="A5" s="95"/>
      <c r="B5" s="95"/>
      <c r="C5" s="95"/>
      <c r="D5" s="98"/>
      <c r="E5" s="97"/>
      <c r="F5" s="97"/>
      <c r="G5" s="99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62"/>
      <c r="B7" s="100" t="s">
        <v>82</v>
      </c>
      <c r="C7" s="100" t="s">
        <v>83</v>
      </c>
      <c r="D7" s="100" t="s">
        <v>84</v>
      </c>
      <c r="E7" s="100" t="s">
        <v>82</v>
      </c>
      <c r="F7" s="100" t="s">
        <v>83</v>
      </c>
      <c r="G7" s="100" t="s">
        <v>84</v>
      </c>
    </row>
    <row r="8" spans="1:7" s="101" customFormat="1" ht="14.25">
      <c r="A8" s="100" t="s">
        <v>6</v>
      </c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</row>
    <row r="9" spans="1:7" ht="15">
      <c r="A9" s="102" t="s">
        <v>169</v>
      </c>
      <c r="B9" s="103"/>
      <c r="C9" s="103"/>
      <c r="D9" s="103"/>
      <c r="E9" s="103"/>
      <c r="F9" s="103"/>
      <c r="G9" s="103"/>
    </row>
    <row r="10" spans="1:7" ht="15">
      <c r="A10" s="104" t="s">
        <v>126</v>
      </c>
      <c r="B10" s="103">
        <v>21758842</v>
      </c>
      <c r="C10" s="103">
        <v>12485067</v>
      </c>
      <c r="D10" s="103">
        <f>B10-C10</f>
        <v>9273775</v>
      </c>
      <c r="E10" s="103">
        <v>44524783</v>
      </c>
      <c r="F10" s="103">
        <v>18930807</v>
      </c>
      <c r="G10" s="103">
        <f>E10-F10</f>
        <v>25593976</v>
      </c>
    </row>
    <row r="11" spans="1:7" ht="15">
      <c r="A11" s="104" t="s">
        <v>170</v>
      </c>
      <c r="B11" s="103"/>
      <c r="C11" s="103"/>
      <c r="D11" s="103"/>
      <c r="E11" s="103"/>
      <c r="F11" s="103"/>
      <c r="G11" s="103"/>
    </row>
    <row r="12" spans="1:7" ht="15">
      <c r="A12" s="104" t="s">
        <v>94</v>
      </c>
      <c r="B12" s="105"/>
      <c r="C12" s="105"/>
      <c r="D12" s="103"/>
      <c r="E12" s="105"/>
      <c r="F12" s="103"/>
      <c r="G12" s="103"/>
    </row>
    <row r="13" spans="1:7" ht="15">
      <c r="A13" s="32" t="s">
        <v>130</v>
      </c>
      <c r="B13" s="105"/>
      <c r="C13" s="105"/>
      <c r="D13" s="103"/>
      <c r="E13" s="105"/>
      <c r="F13" s="103"/>
      <c r="G13" s="103"/>
    </row>
    <row r="14" spans="1:7" ht="15">
      <c r="A14" s="32" t="s">
        <v>140</v>
      </c>
      <c r="B14" s="105"/>
      <c r="C14" s="105"/>
      <c r="D14" s="103"/>
      <c r="E14" s="105"/>
      <c r="F14" s="103"/>
      <c r="G14" s="103"/>
    </row>
    <row r="15" spans="1:7" ht="15">
      <c r="A15" s="104" t="s">
        <v>127</v>
      </c>
      <c r="B15" s="103"/>
      <c r="C15" s="103"/>
      <c r="D15" s="103"/>
      <c r="E15" s="103"/>
      <c r="F15" s="103"/>
      <c r="G15" s="103"/>
    </row>
    <row r="16" spans="1:7" ht="14.25">
      <c r="A16" s="102" t="s">
        <v>124</v>
      </c>
      <c r="B16" s="106">
        <f>SUM(B10:B15)</f>
        <v>21758842</v>
      </c>
      <c r="C16" s="106">
        <f>SUM(C10:C15)</f>
        <v>12485067</v>
      </c>
      <c r="D16" s="106">
        <f>B16-C16</f>
        <v>9273775</v>
      </c>
      <c r="E16" s="106">
        <f>SUM(E10:E15)</f>
        <v>44524783</v>
      </c>
      <c r="F16" s="106">
        <f>SUM(F10:F15)</f>
        <v>18930807</v>
      </c>
      <c r="G16" s="106">
        <f>E16-F16</f>
        <v>25593976</v>
      </c>
    </row>
    <row r="17" spans="1:7" ht="15">
      <c r="A17" s="102" t="s">
        <v>137</v>
      </c>
      <c r="B17" s="103"/>
      <c r="C17" s="103"/>
      <c r="D17" s="103"/>
      <c r="E17" s="103"/>
      <c r="F17" s="103"/>
      <c r="G17" s="103"/>
    </row>
    <row r="18" spans="1:9" ht="15">
      <c r="A18" s="104" t="s">
        <v>85</v>
      </c>
      <c r="B18" s="103">
        <v>18585290</v>
      </c>
      <c r="C18" s="103">
        <v>21872085</v>
      </c>
      <c r="D18" s="103">
        <f>B18-C18</f>
        <v>-3286795</v>
      </c>
      <c r="E18" s="103">
        <v>5595385</v>
      </c>
      <c r="F18" s="103">
        <v>7737977</v>
      </c>
      <c r="G18" s="103">
        <f>E18-F18</f>
        <v>-2142592</v>
      </c>
      <c r="I18" s="107"/>
    </row>
    <row r="19" spans="1:7" ht="15">
      <c r="A19" s="104" t="s">
        <v>86</v>
      </c>
      <c r="B19" s="103"/>
      <c r="C19" s="103"/>
      <c r="D19" s="103"/>
      <c r="E19" s="103"/>
      <c r="F19" s="103"/>
      <c r="G19" s="103"/>
    </row>
    <row r="20" spans="1:9" ht="15">
      <c r="A20" s="104" t="s">
        <v>92</v>
      </c>
      <c r="B20" s="103">
        <v>814853</v>
      </c>
      <c r="C20" s="103">
        <v>764</v>
      </c>
      <c r="D20" s="103">
        <f>B20-C20</f>
        <v>814089</v>
      </c>
      <c r="E20" s="103">
        <v>1145717</v>
      </c>
      <c r="F20" s="103">
        <v>1527</v>
      </c>
      <c r="G20" s="103">
        <f>E20-F20</f>
        <v>1144190</v>
      </c>
      <c r="I20" s="107"/>
    </row>
    <row r="21" spans="1:9" ht="15">
      <c r="A21" s="104" t="s">
        <v>90</v>
      </c>
      <c r="B21" s="103"/>
      <c r="C21" s="103"/>
      <c r="D21" s="103"/>
      <c r="E21" s="103"/>
      <c r="F21" s="103"/>
      <c r="G21" s="103"/>
      <c r="I21" s="107"/>
    </row>
    <row r="22" spans="1:9" ht="15">
      <c r="A22" s="32" t="s">
        <v>101</v>
      </c>
      <c r="B22" s="103"/>
      <c r="C22" s="103">
        <v>283146</v>
      </c>
      <c r="D22" s="103">
        <f>B22-C22</f>
        <v>-283146</v>
      </c>
      <c r="E22" s="103"/>
      <c r="F22" s="103">
        <v>390321</v>
      </c>
      <c r="G22" s="103">
        <f>E22-F22</f>
        <v>-390321</v>
      </c>
      <c r="I22" s="107"/>
    </row>
    <row r="23" spans="1:9" ht="15">
      <c r="A23" s="32" t="s">
        <v>102</v>
      </c>
      <c r="B23" s="103"/>
      <c r="C23" s="103">
        <v>2410</v>
      </c>
      <c r="D23" s="103">
        <f>B23-C23</f>
        <v>-2410</v>
      </c>
      <c r="E23" s="103"/>
      <c r="F23" s="103">
        <v>6162</v>
      </c>
      <c r="G23" s="103">
        <f>E23-F23</f>
        <v>-6162</v>
      </c>
      <c r="I23" s="107"/>
    </row>
    <row r="24" spans="1:7" ht="15">
      <c r="A24" s="32" t="s">
        <v>171</v>
      </c>
      <c r="B24" s="103">
        <v>64261</v>
      </c>
      <c r="C24" s="103">
        <v>79429</v>
      </c>
      <c r="D24" s="103">
        <f>B24-C24</f>
        <v>-15168</v>
      </c>
      <c r="E24" s="103"/>
      <c r="F24" s="103"/>
      <c r="G24" s="103">
        <f>E24-F24</f>
        <v>0</v>
      </c>
    </row>
    <row r="25" spans="1:7" ht="15">
      <c r="A25" s="104" t="s">
        <v>91</v>
      </c>
      <c r="B25" s="103"/>
      <c r="C25" s="103"/>
      <c r="D25" s="103">
        <f>B25-C25</f>
        <v>0</v>
      </c>
      <c r="E25" s="103"/>
      <c r="F25" s="103"/>
      <c r="G25" s="103"/>
    </row>
    <row r="26" spans="1:7" ht="28.5">
      <c r="A26" s="102" t="s">
        <v>125</v>
      </c>
      <c r="B26" s="106">
        <f>SUM(B18:B25)</f>
        <v>19464404</v>
      </c>
      <c r="C26" s="106">
        <f>SUM(C18:C25)</f>
        <v>22237834</v>
      </c>
      <c r="D26" s="106">
        <f>B26-C26</f>
        <v>-2773430</v>
      </c>
      <c r="E26" s="106">
        <f>SUM(E18:E25)</f>
        <v>6741102</v>
      </c>
      <c r="F26" s="106">
        <f>SUM(F18:F25)</f>
        <v>8135987</v>
      </c>
      <c r="G26" s="106">
        <f>E26-F26</f>
        <v>-1394885</v>
      </c>
    </row>
    <row r="27" spans="1:7" ht="15">
      <c r="A27" s="102" t="s">
        <v>138</v>
      </c>
      <c r="B27" s="103"/>
      <c r="C27" s="103"/>
      <c r="D27" s="103"/>
      <c r="E27" s="103"/>
      <c r="F27" s="103"/>
      <c r="G27" s="103"/>
    </row>
    <row r="28" spans="1:7" ht="15">
      <c r="A28" s="104" t="s">
        <v>128</v>
      </c>
      <c r="B28" s="103"/>
      <c r="C28" s="103"/>
      <c r="D28" s="103"/>
      <c r="E28" s="103"/>
      <c r="F28" s="103"/>
      <c r="G28" s="103"/>
    </row>
    <row r="29" spans="1:7" ht="15">
      <c r="A29" s="104" t="s">
        <v>87</v>
      </c>
      <c r="B29" s="103"/>
      <c r="C29" s="103"/>
      <c r="D29" s="103"/>
      <c r="E29" s="103"/>
      <c r="F29" s="103"/>
      <c r="G29" s="103"/>
    </row>
    <row r="30" spans="1:7" ht="15">
      <c r="A30" s="104" t="s">
        <v>93</v>
      </c>
      <c r="B30" s="103"/>
      <c r="C30" s="103"/>
      <c r="D30" s="103"/>
      <c r="E30" s="103"/>
      <c r="F30" s="103"/>
      <c r="G30" s="103"/>
    </row>
    <row r="31" spans="1:7" ht="15">
      <c r="A31" s="104" t="s">
        <v>172</v>
      </c>
      <c r="B31" s="103"/>
      <c r="C31" s="103"/>
      <c r="D31" s="103"/>
      <c r="E31" s="103"/>
      <c r="F31" s="103"/>
      <c r="G31" s="103"/>
    </row>
    <row r="32" spans="1:7" ht="15">
      <c r="A32" s="104" t="s">
        <v>129</v>
      </c>
      <c r="B32" s="103"/>
      <c r="C32" s="103"/>
      <c r="D32" s="103"/>
      <c r="E32" s="103"/>
      <c r="F32" s="103"/>
      <c r="G32" s="103"/>
    </row>
    <row r="33" spans="1:7" ht="28.5">
      <c r="A33" s="102" t="s">
        <v>173</v>
      </c>
      <c r="B33" s="106">
        <f>SUM(B28:B32)</f>
        <v>0</v>
      </c>
      <c r="C33" s="106">
        <f>SUM(C28:C32)</f>
        <v>0</v>
      </c>
      <c r="D33" s="106">
        <f>B33-C33</f>
        <v>0</v>
      </c>
      <c r="E33" s="106">
        <f>SUM(E28:E32)</f>
        <v>0</v>
      </c>
      <c r="F33" s="106">
        <f>SUM(F28:F32)</f>
        <v>0</v>
      </c>
      <c r="G33" s="106">
        <f>E33-F33</f>
        <v>0</v>
      </c>
    </row>
    <row r="34" spans="1:7" ht="28.5">
      <c r="A34" s="102" t="s">
        <v>88</v>
      </c>
      <c r="B34" s="106">
        <f>SUM(B16,B26,B33)</f>
        <v>41223246</v>
      </c>
      <c r="C34" s="106">
        <f>SUM(C16,C26,C33)</f>
        <v>34722901</v>
      </c>
      <c r="D34" s="106">
        <f>B34-C34</f>
        <v>6500345</v>
      </c>
      <c r="E34" s="106">
        <f>SUM(E16,E26,E33)</f>
        <v>51265885</v>
      </c>
      <c r="F34" s="106">
        <f>SUM(F16,F26,F33)</f>
        <v>27066794</v>
      </c>
      <c r="G34" s="106">
        <f>E34-F34</f>
        <v>24199091</v>
      </c>
    </row>
    <row r="35" spans="1:7" ht="15">
      <c r="A35" s="102" t="s">
        <v>89</v>
      </c>
      <c r="B35" s="103"/>
      <c r="C35" s="103"/>
      <c r="D35" s="106">
        <v>37918624</v>
      </c>
      <c r="E35" s="103"/>
      <c r="F35" s="103"/>
      <c r="G35" s="106">
        <v>13719533</v>
      </c>
    </row>
    <row r="36" spans="1:7" ht="15">
      <c r="A36" s="102" t="s">
        <v>96</v>
      </c>
      <c r="B36" s="103"/>
      <c r="C36" s="103"/>
      <c r="D36" s="106">
        <f>D34+D35</f>
        <v>44418969</v>
      </c>
      <c r="E36" s="103"/>
      <c r="F36" s="103"/>
      <c r="G36" s="106">
        <f>G34+G35</f>
        <v>37918624</v>
      </c>
    </row>
    <row r="37" spans="1:7" ht="15">
      <c r="A37" s="104" t="s">
        <v>97</v>
      </c>
      <c r="B37" s="103"/>
      <c r="C37" s="103"/>
      <c r="D37" s="103">
        <v>8264668</v>
      </c>
      <c r="E37" s="103"/>
      <c r="F37" s="103"/>
      <c r="G37" s="103">
        <v>1363828</v>
      </c>
    </row>
    <row r="38" spans="2:8" ht="15">
      <c r="B38" s="108"/>
      <c r="C38" s="108"/>
      <c r="D38" s="108"/>
      <c r="E38" s="108"/>
      <c r="F38" s="108"/>
      <c r="G38" s="108"/>
      <c r="H38" s="26"/>
    </row>
    <row r="39" spans="1:8" ht="15">
      <c r="A39" s="11" t="s">
        <v>197</v>
      </c>
      <c r="B39" s="165"/>
      <c r="C39" s="165"/>
      <c r="D39" s="97"/>
      <c r="E39" s="165"/>
      <c r="F39" s="165"/>
      <c r="G39" s="97"/>
      <c r="H39" s="26"/>
    </row>
    <row r="40" spans="2:8" ht="15">
      <c r="B40" s="108"/>
      <c r="C40" s="108"/>
      <c r="D40" s="108"/>
      <c r="E40" s="108"/>
      <c r="F40" s="108"/>
      <c r="G40" s="108"/>
      <c r="H40" s="26"/>
    </row>
    <row r="41" spans="1:8" ht="15">
      <c r="A41" s="53" t="s">
        <v>113</v>
      </c>
      <c r="B41" s="33"/>
      <c r="C41" s="37"/>
      <c r="D41" s="85" t="s">
        <v>184</v>
      </c>
      <c r="E41" s="54"/>
      <c r="F41" s="108"/>
      <c r="G41" s="108"/>
      <c r="H41" s="26"/>
    </row>
    <row r="42" spans="1:8" ht="15">
      <c r="A42" s="55" t="s">
        <v>185</v>
      </c>
      <c r="B42" s="34"/>
      <c r="C42" s="34"/>
      <c r="E42" s="56" t="s">
        <v>189</v>
      </c>
      <c r="F42" s="108"/>
      <c r="G42" s="108"/>
      <c r="H42" s="26"/>
    </row>
    <row r="43" spans="1:8" ht="15">
      <c r="A43" s="34"/>
      <c r="B43" s="34"/>
      <c r="C43" s="34"/>
      <c r="D43" s="57"/>
      <c r="E43" s="58"/>
      <c r="F43" s="108"/>
      <c r="G43" s="108"/>
      <c r="H43" s="26"/>
    </row>
    <row r="44" spans="1:8" ht="15">
      <c r="A44" s="34"/>
      <c r="B44" s="34"/>
      <c r="C44" s="34"/>
      <c r="D44" s="107"/>
      <c r="F44" s="108"/>
      <c r="G44" s="108"/>
      <c r="H44" s="26"/>
    </row>
    <row r="45" spans="1:8" ht="12.75">
      <c r="A45" s="34"/>
      <c r="B45" s="34"/>
      <c r="C45" s="34"/>
      <c r="F45" s="26"/>
      <c r="G45" s="26"/>
      <c r="H45" s="26"/>
    </row>
    <row r="46" spans="1:7" ht="12.75">
      <c r="A46" s="34"/>
      <c r="B46" s="34"/>
      <c r="C46" s="34"/>
      <c r="D46" s="159" t="s">
        <v>187</v>
      </c>
      <c r="E46" s="159"/>
      <c r="F46" s="90"/>
      <c r="G46" s="90"/>
    </row>
    <row r="47" spans="1:7" ht="12.75">
      <c r="A47" s="37"/>
      <c r="B47" s="37"/>
      <c r="C47" s="37"/>
      <c r="F47" s="90"/>
      <c r="G47" s="90"/>
    </row>
    <row r="48" ht="12.75">
      <c r="E48" s="56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52.7109375" style="12" customWidth="1"/>
    <col min="2" max="2" width="11.7109375" style="12" customWidth="1"/>
    <col min="3" max="3" width="11.8515625" style="12" customWidth="1"/>
    <col min="4" max="4" width="10.140625" style="12" customWidth="1"/>
    <col min="5" max="5" width="10.00390625" style="12" customWidth="1"/>
    <col min="6" max="6" width="11.8515625" style="12" customWidth="1"/>
    <col min="7" max="7" width="10.00390625" style="12" customWidth="1"/>
    <col min="8" max="8" width="16.421875" style="12" customWidth="1"/>
    <col min="9" max="16384" width="9.140625" style="12" customWidth="1"/>
  </cols>
  <sheetData>
    <row r="1" spans="6:8" ht="12.75">
      <c r="F1" s="60"/>
      <c r="G1" s="60" t="s">
        <v>174</v>
      </c>
      <c r="H1" s="60"/>
    </row>
    <row r="3" spans="1:8" ht="19.5" customHeight="1">
      <c r="A3" s="168" t="s">
        <v>55</v>
      </c>
      <c r="B3" s="168"/>
      <c r="C3" s="168"/>
      <c r="D3" s="168"/>
      <c r="E3" s="168"/>
      <c r="F3" s="168"/>
      <c r="G3" s="168"/>
      <c r="H3" s="168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64" t="s">
        <v>183</v>
      </c>
      <c r="B5" s="65"/>
      <c r="C5" s="65"/>
      <c r="D5" s="65"/>
      <c r="E5" s="65"/>
      <c r="F5" s="66"/>
      <c r="G5" s="169" t="s">
        <v>181</v>
      </c>
      <c r="H5" s="170"/>
    </row>
    <row r="6" spans="1:8" ht="15">
      <c r="A6" s="1" t="s">
        <v>196</v>
      </c>
      <c r="B6" s="65"/>
      <c r="C6" s="65"/>
      <c r="D6" s="65"/>
      <c r="E6" s="67"/>
      <c r="F6" s="67"/>
      <c r="G6" s="67"/>
      <c r="H6" s="68"/>
    </row>
    <row r="7" spans="1:8" ht="12.75">
      <c r="A7" s="69"/>
      <c r="B7" s="69"/>
      <c r="C7" s="69"/>
      <c r="D7" s="69"/>
      <c r="E7" s="70"/>
      <c r="F7" s="70"/>
      <c r="G7" s="70"/>
      <c r="H7" s="71" t="s">
        <v>56</v>
      </c>
    </row>
    <row r="8" spans="1:9" ht="32.25" customHeight="1">
      <c r="A8" s="166" t="s">
        <v>57</v>
      </c>
      <c r="B8" s="166" t="s">
        <v>61</v>
      </c>
      <c r="C8" s="174" t="s">
        <v>58</v>
      </c>
      <c r="D8" s="175"/>
      <c r="E8" s="175"/>
      <c r="F8" s="174" t="s">
        <v>59</v>
      </c>
      <c r="G8" s="176"/>
      <c r="H8" s="166" t="s">
        <v>60</v>
      </c>
      <c r="I8" s="15"/>
    </row>
    <row r="9" spans="1:9" ht="12.75" customHeight="1">
      <c r="A9" s="171"/>
      <c r="B9" s="173"/>
      <c r="C9" s="177" t="s">
        <v>62</v>
      </c>
      <c r="D9" s="166" t="s">
        <v>63</v>
      </c>
      <c r="E9" s="166" t="s">
        <v>131</v>
      </c>
      <c r="F9" s="166" t="s">
        <v>64</v>
      </c>
      <c r="G9" s="166" t="s">
        <v>65</v>
      </c>
      <c r="H9" s="171"/>
      <c r="I9" s="15"/>
    </row>
    <row r="10" spans="1:9" ht="60" customHeight="1">
      <c r="A10" s="172"/>
      <c r="B10" s="172"/>
      <c r="C10" s="178"/>
      <c r="D10" s="172"/>
      <c r="E10" s="167"/>
      <c r="F10" s="167"/>
      <c r="G10" s="167"/>
      <c r="H10" s="167"/>
      <c r="I10" s="15"/>
    </row>
    <row r="11" spans="1:9" s="73" customFormat="1" ht="15">
      <c r="A11" s="72" t="s">
        <v>6</v>
      </c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20"/>
    </row>
    <row r="12" spans="1:10" s="73" customFormat="1" ht="15" customHeight="1">
      <c r="A12" s="74" t="s">
        <v>103</v>
      </c>
      <c r="B12" s="144">
        <v>11775696</v>
      </c>
      <c r="C12" s="144">
        <v>3453526</v>
      </c>
      <c r="D12" s="144"/>
      <c r="E12" s="144"/>
      <c r="F12" s="144">
        <v>1996962</v>
      </c>
      <c r="G12" s="144"/>
      <c r="H12" s="144">
        <v>17226184</v>
      </c>
      <c r="J12" s="179"/>
    </row>
    <row r="13" spans="1:10" s="73" customFormat="1" ht="15.75" customHeight="1">
      <c r="A13" s="74" t="s">
        <v>104</v>
      </c>
      <c r="B13" s="144">
        <v>11775696</v>
      </c>
      <c r="C13" s="144">
        <v>3453526</v>
      </c>
      <c r="D13" s="144"/>
      <c r="E13" s="144"/>
      <c r="F13" s="144">
        <v>1996962</v>
      </c>
      <c r="G13" s="144"/>
      <c r="H13" s="144">
        <v>17226184</v>
      </c>
      <c r="J13" s="179"/>
    </row>
    <row r="14" spans="1:10" s="73" customFormat="1" ht="14.25" customHeight="1">
      <c r="A14" s="74" t="s">
        <v>66</v>
      </c>
      <c r="B14" s="144">
        <v>29061661</v>
      </c>
      <c r="C14" s="144">
        <v>11709188</v>
      </c>
      <c r="D14" s="144"/>
      <c r="E14" s="144"/>
      <c r="F14" s="144">
        <v>3326014</v>
      </c>
      <c r="G14" s="144"/>
      <c r="H14" s="144">
        <v>44096863</v>
      </c>
      <c r="I14" s="75"/>
      <c r="J14" s="180"/>
    </row>
    <row r="15" spans="1:9" s="73" customFormat="1" ht="15">
      <c r="A15" s="74" t="s">
        <v>67</v>
      </c>
      <c r="B15" s="145"/>
      <c r="C15" s="145"/>
      <c r="D15" s="145"/>
      <c r="E15" s="145"/>
      <c r="F15" s="145"/>
      <c r="G15" s="145"/>
      <c r="H15" s="145"/>
      <c r="I15" s="20"/>
    </row>
    <row r="16" spans="1:9" ht="14.25" customHeight="1">
      <c r="A16" s="76" t="s">
        <v>68</v>
      </c>
      <c r="B16" s="145"/>
      <c r="C16" s="145"/>
      <c r="D16" s="145"/>
      <c r="E16" s="145"/>
      <c r="F16" s="145"/>
      <c r="G16" s="145"/>
      <c r="H16" s="145"/>
      <c r="I16" s="15"/>
    </row>
    <row r="17" spans="1:9" ht="15">
      <c r="A17" s="76" t="s">
        <v>69</v>
      </c>
      <c r="B17" s="146"/>
      <c r="C17" s="146"/>
      <c r="D17" s="146"/>
      <c r="E17" s="146"/>
      <c r="F17" s="146"/>
      <c r="G17" s="146"/>
      <c r="H17" s="145"/>
      <c r="I17" s="15"/>
    </row>
    <row r="18" spans="1:9" ht="15.75" customHeight="1">
      <c r="A18" s="74" t="s">
        <v>70</v>
      </c>
      <c r="B18" s="146"/>
      <c r="C18" s="146"/>
      <c r="D18" s="146"/>
      <c r="E18" s="146"/>
      <c r="F18" s="146"/>
      <c r="G18" s="146"/>
      <c r="H18" s="145"/>
      <c r="I18" s="15"/>
    </row>
    <row r="19" spans="1:9" ht="15.75" customHeight="1">
      <c r="A19" s="74" t="s">
        <v>175</v>
      </c>
      <c r="B19" s="147">
        <f>B20-B21</f>
        <v>6062645</v>
      </c>
      <c r="C19" s="147">
        <f>C20-C21</f>
        <v>3177882</v>
      </c>
      <c r="D19" s="145"/>
      <c r="E19" s="145"/>
      <c r="F19" s="145"/>
      <c r="G19" s="145"/>
      <c r="H19" s="147">
        <f>B19+C19</f>
        <v>9240527</v>
      </c>
      <c r="I19" s="15"/>
    </row>
    <row r="20" spans="1:9" ht="15">
      <c r="A20" s="76" t="s">
        <v>132</v>
      </c>
      <c r="B20" s="145">
        <v>14199598</v>
      </c>
      <c r="C20" s="145">
        <v>7537687</v>
      </c>
      <c r="D20" s="145"/>
      <c r="E20" s="145"/>
      <c r="F20" s="145"/>
      <c r="G20" s="145"/>
      <c r="H20" s="145">
        <f>B20+C20</f>
        <v>21737285</v>
      </c>
      <c r="I20" s="15"/>
    </row>
    <row r="21" spans="1:9" ht="15">
      <c r="A21" s="76" t="s">
        <v>133</v>
      </c>
      <c r="B21" s="145">
        <v>8136953</v>
      </c>
      <c r="C21" s="145">
        <v>4359805</v>
      </c>
      <c r="D21" s="145"/>
      <c r="E21" s="145"/>
      <c r="F21" s="145"/>
      <c r="G21" s="145"/>
      <c r="H21" s="145">
        <f>B21+C21</f>
        <v>12496758</v>
      </c>
      <c r="I21" s="15"/>
    </row>
    <row r="22" spans="1:9" ht="15">
      <c r="A22" s="74" t="s">
        <v>71</v>
      </c>
      <c r="B22" s="145"/>
      <c r="C22" s="145"/>
      <c r="D22" s="145"/>
      <c r="E22" s="145"/>
      <c r="F22" s="147">
        <v>1053942</v>
      </c>
      <c r="G22" s="147"/>
      <c r="H22" s="147">
        <f>F22-G22</f>
        <v>1053942</v>
      </c>
      <c r="I22" s="77"/>
    </row>
    <row r="23" spans="1:9" ht="15">
      <c r="A23" s="76" t="s">
        <v>72</v>
      </c>
      <c r="B23" s="146"/>
      <c r="C23" s="146"/>
      <c r="D23" s="146"/>
      <c r="E23" s="146"/>
      <c r="F23" s="146"/>
      <c r="G23" s="145"/>
      <c r="H23" s="145"/>
      <c r="I23" s="15"/>
    </row>
    <row r="24" spans="1:9" ht="12.75" customHeight="1">
      <c r="A24" s="76" t="s">
        <v>73</v>
      </c>
      <c r="B24" s="145"/>
      <c r="C24" s="145"/>
      <c r="D24" s="145"/>
      <c r="E24" s="145"/>
      <c r="F24" s="145"/>
      <c r="G24" s="145"/>
      <c r="H24" s="145"/>
      <c r="I24" s="15"/>
    </row>
    <row r="25" spans="1:9" ht="15" customHeight="1">
      <c r="A25" s="76" t="s">
        <v>74</v>
      </c>
      <c r="B25" s="146"/>
      <c r="C25" s="146"/>
      <c r="D25" s="146"/>
      <c r="E25" s="146"/>
      <c r="F25" s="146"/>
      <c r="G25" s="146"/>
      <c r="H25" s="145"/>
      <c r="I25" s="15"/>
    </row>
    <row r="26" spans="1:9" ht="15">
      <c r="A26" s="76" t="s">
        <v>75</v>
      </c>
      <c r="B26" s="146"/>
      <c r="C26" s="146"/>
      <c r="D26" s="146"/>
      <c r="E26" s="146"/>
      <c r="F26" s="146"/>
      <c r="G26" s="146"/>
      <c r="H26" s="145"/>
      <c r="I26" s="15"/>
    </row>
    <row r="27" spans="1:9" ht="28.5" customHeight="1">
      <c r="A27" s="76" t="s">
        <v>176</v>
      </c>
      <c r="B27" s="146"/>
      <c r="C27" s="146"/>
      <c r="D27" s="146"/>
      <c r="E27" s="146"/>
      <c r="F27" s="146"/>
      <c r="G27" s="146"/>
      <c r="H27" s="145"/>
      <c r="I27" s="15"/>
    </row>
    <row r="28" spans="1:9" ht="15">
      <c r="A28" s="76" t="s">
        <v>76</v>
      </c>
      <c r="B28" s="145"/>
      <c r="C28" s="145"/>
      <c r="D28" s="145"/>
      <c r="E28" s="145"/>
      <c r="F28" s="145"/>
      <c r="G28" s="145"/>
      <c r="H28" s="145"/>
      <c r="I28" s="15"/>
    </row>
    <row r="29" spans="1:9" ht="15">
      <c r="A29" s="76" t="s">
        <v>77</v>
      </c>
      <c r="B29" s="146"/>
      <c r="C29" s="146"/>
      <c r="D29" s="146"/>
      <c r="E29" s="146"/>
      <c r="F29" s="146"/>
      <c r="G29" s="146"/>
      <c r="H29" s="145"/>
      <c r="I29" s="15"/>
    </row>
    <row r="30" spans="1:9" ht="30">
      <c r="A30" s="76" t="s">
        <v>177</v>
      </c>
      <c r="B30" s="146"/>
      <c r="C30" s="146"/>
      <c r="D30" s="146"/>
      <c r="E30" s="146"/>
      <c r="F30" s="146"/>
      <c r="G30" s="146"/>
      <c r="H30" s="145"/>
      <c r="I30" s="15"/>
    </row>
    <row r="31" spans="1:9" ht="15">
      <c r="A31" s="76" t="s">
        <v>76</v>
      </c>
      <c r="B31" s="145"/>
      <c r="C31" s="145"/>
      <c r="D31" s="145"/>
      <c r="E31" s="145"/>
      <c r="F31" s="145"/>
      <c r="G31" s="145"/>
      <c r="H31" s="145"/>
      <c r="I31" s="15"/>
    </row>
    <row r="32" spans="1:9" ht="15">
      <c r="A32" s="76" t="s">
        <v>77</v>
      </c>
      <c r="B32" s="146"/>
      <c r="C32" s="146"/>
      <c r="D32" s="146"/>
      <c r="E32" s="146"/>
      <c r="F32" s="146"/>
      <c r="G32" s="146"/>
      <c r="H32" s="145"/>
      <c r="I32" s="15"/>
    </row>
    <row r="33" spans="1:9" ht="15">
      <c r="A33" s="76" t="s">
        <v>134</v>
      </c>
      <c r="B33" s="146"/>
      <c r="C33" s="146"/>
      <c r="D33" s="146"/>
      <c r="E33" s="146"/>
      <c r="F33" s="146"/>
      <c r="G33" s="146"/>
      <c r="H33" s="145"/>
      <c r="I33" s="15"/>
    </row>
    <row r="34" spans="1:11" ht="15">
      <c r="A34" s="74" t="s">
        <v>78</v>
      </c>
      <c r="B34" s="148">
        <f>B14+B19</f>
        <v>35124306</v>
      </c>
      <c r="C34" s="148">
        <f>C14+C19</f>
        <v>14887070</v>
      </c>
      <c r="D34" s="148"/>
      <c r="E34" s="148"/>
      <c r="F34" s="148">
        <f>F14+F22</f>
        <v>4379956</v>
      </c>
      <c r="G34" s="148"/>
      <c r="H34" s="147">
        <f>SUM(B34,C34,F34)</f>
        <v>54391332</v>
      </c>
      <c r="I34" s="15"/>
      <c r="K34" s="78"/>
    </row>
    <row r="35" spans="1:9" ht="14.25" customHeight="1">
      <c r="A35" s="76" t="s">
        <v>141</v>
      </c>
      <c r="B35" s="145"/>
      <c r="C35" s="145"/>
      <c r="D35" s="145"/>
      <c r="E35" s="145"/>
      <c r="F35" s="145"/>
      <c r="G35" s="145"/>
      <c r="H35" s="145"/>
      <c r="I35" s="15"/>
    </row>
    <row r="36" spans="1:11" ht="28.5">
      <c r="A36" s="74" t="s">
        <v>79</v>
      </c>
      <c r="B36" s="148">
        <f>B34</f>
        <v>35124306</v>
      </c>
      <c r="C36" s="148">
        <f>C34</f>
        <v>14887070</v>
      </c>
      <c r="D36" s="148"/>
      <c r="E36" s="148"/>
      <c r="F36" s="148">
        <f>F34</f>
        <v>4379956</v>
      </c>
      <c r="G36" s="148"/>
      <c r="H36" s="147">
        <f>H34</f>
        <v>54391332</v>
      </c>
      <c r="I36" s="15"/>
      <c r="K36" s="79"/>
    </row>
    <row r="37" ht="15">
      <c r="I37" s="15"/>
    </row>
    <row r="38" spans="1:9" ht="15">
      <c r="A38" s="149" t="s">
        <v>197</v>
      </c>
      <c r="I38" s="15"/>
    </row>
    <row r="39" spans="2:9" ht="15">
      <c r="B39" s="80"/>
      <c r="C39" s="80"/>
      <c r="D39" s="81"/>
      <c r="E39" s="82"/>
      <c r="F39" s="82"/>
      <c r="G39" s="83"/>
      <c r="H39" s="84"/>
      <c r="I39" s="15"/>
    </row>
    <row r="40" spans="1:10" ht="17.25" customHeight="1">
      <c r="A40" s="53" t="s">
        <v>113</v>
      </c>
      <c r="B40" s="33"/>
      <c r="C40" s="37"/>
      <c r="D40" s="85" t="s">
        <v>190</v>
      </c>
      <c r="I40" s="86"/>
      <c r="J40" s="107"/>
    </row>
    <row r="41" spans="1:9" ht="15">
      <c r="A41" s="55" t="s">
        <v>193</v>
      </c>
      <c r="B41" s="34"/>
      <c r="C41" s="34"/>
      <c r="D41" s="87"/>
      <c r="E41" s="56" t="s">
        <v>191</v>
      </c>
      <c r="H41" s="78"/>
      <c r="I41" s="86"/>
    </row>
    <row r="42" spans="1:9" ht="15">
      <c r="A42" s="34"/>
      <c r="B42" s="34"/>
      <c r="C42" s="34"/>
      <c r="D42" s="88"/>
      <c r="E42" s="88"/>
      <c r="H42" s="89"/>
      <c r="I42" s="15"/>
    </row>
    <row r="43" spans="1:9" ht="15" customHeight="1">
      <c r="A43" s="34"/>
      <c r="B43" s="34"/>
      <c r="C43" s="34"/>
      <c r="H43" s="54"/>
      <c r="I43" s="15"/>
    </row>
    <row r="44" spans="1:9" ht="15" customHeight="1">
      <c r="A44" s="34"/>
      <c r="B44" s="34"/>
      <c r="C44" s="34"/>
      <c r="I44" s="15"/>
    </row>
    <row r="45" spans="1:9" ht="15">
      <c r="A45" s="34"/>
      <c r="B45" s="34"/>
      <c r="C45" s="34"/>
      <c r="D45" s="85" t="s">
        <v>194</v>
      </c>
      <c r="E45" s="54"/>
      <c r="H45" s="15"/>
      <c r="I45" s="15"/>
    </row>
    <row r="46" spans="1:9" ht="15">
      <c r="A46" s="37"/>
      <c r="B46" s="37"/>
      <c r="C46" s="37"/>
      <c r="F46" s="15"/>
      <c r="G46" s="15"/>
      <c r="H46" s="15"/>
      <c r="I46" s="15"/>
    </row>
    <row r="47" spans="1:9" ht="15">
      <c r="A47" s="15"/>
      <c r="B47" s="15"/>
      <c r="C47" s="15"/>
      <c r="D47" s="15"/>
      <c r="E47" s="56" t="s">
        <v>192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ht="15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ht="15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ht="15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ht="15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ht="15">
      <c r="A190" s="15"/>
      <c r="B190" s="15"/>
      <c r="C190" s="15"/>
      <c r="D190" s="15"/>
      <c r="E190" s="15"/>
      <c r="F190" s="15"/>
      <c r="G190" s="15"/>
      <c r="H190" s="15"/>
      <c r="I190" s="15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2014-01-15T15:10:58Z</cp:lastPrinted>
  <dcterms:created xsi:type="dcterms:W3CDTF">2004-03-04T10:58:58Z</dcterms:created>
  <dcterms:modified xsi:type="dcterms:W3CDTF">2014-07-28T11:16:26Z</dcterms:modified>
  <cp:category/>
  <cp:version/>
  <cp:contentType/>
  <cp:contentStatus/>
</cp:coreProperties>
</file>