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907" firstSheet="2" activeTab="3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<sst xmlns="http://schemas.openxmlformats.org/spreadsheetml/2006/main" count="250" uniqueCount="201">
  <si>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</si>
  <si>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</si>
  <si>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</si>
  <si>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</si>
  <si>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</si>
  <si>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</si>
  <si>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</si>
  <si>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</si>
  <si>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</si>
  <si>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</si>
  <si>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</si>
  <si>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</si>
  <si>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</si>
  <si>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</si>
  <si>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</si>
  <si>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</si>
  <si>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</si>
  <si>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</si>
  <si>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</si>
  <si>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</si>
  <si>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</si>
  <si>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</si>
  <si>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</si>
  <si>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</si>
  <si>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</si>
  <si>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</si>
  <si>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</si>
  <si>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</si>
  <si>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</si>
  <si>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</si>
  <si>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</si>
  <si>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</si>
  <si>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</si>
  <si>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</si>
  <si>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</si>
  <si>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</si>
  <si>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</si>
  <si>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</si>
  <si>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</si>
  <si>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</si>
  <si>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</si>
  <si>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</si>
  <si>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</si>
  <si>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</si>
  <si>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</si>
  <si>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</si>
  <si>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</si>
  <si>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</si>
  <si>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</si>
  <si>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</si>
  <si>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</si>
  <si>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</si>
  <si>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</si>
  <si>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</si>
  <si>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</si>
  <si>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</si>
  <si>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</si>
  <si>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</si>
  <si>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</si>
  <si>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</si>
  <si>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</si>
  <si>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</si>
  <si>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</si>
  <si>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</si>
  <si>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</si>
  <si>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</si>
  <si>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</si>
  <si>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</si>
  <si>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</si>
  <si>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</si>
  <si>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</si>
  <si>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</si>
  <si>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</si>
  <si>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</si>
  <si>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</si>
  <si>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</si>
  <si>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</si>
  <si>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</si>
  <si>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</si>
  <si>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</si>
  <si>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</si>
  <si>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</si>
  <si>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</si>
  <si>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</si>
  <si>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</si>
  <si>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</si>
  <si>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</si>
  <si>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</si>
  <si>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</si>
  <si>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</si>
  <si>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</si>
  <si>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</si>
  <si>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</si>
  <si>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</si>
  <si>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</si>
  <si>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</si>
  <si>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</si>
  <si>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</si>
  <si>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</si>
  <si>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</si>
  <si>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</si>
  <si>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</si>
  <si>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</si>
  <si>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</si>
  <si>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</si>
  <si>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</si>
  <si>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</si>
  <si>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</si>
  <si>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</si>
  <si>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</si>
  <si>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</si>
  <si>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</si>
  <si>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</si>
  <si>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</si>
  <si>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</si>
  <si>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</si>
  <si>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</si>
  <si>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</si>
  <si>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</si>
  <si>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</si>
  <si>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</si>
  <si>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</si>
  <si>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</si>
  <si>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</si>
  <si>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</si>
  <si>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</si>
  <si>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</si>
  <si>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</si>
  <si>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</si>
  <si>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</si>
  <si>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</si>
  <si>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</si>
  <si>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</si>
  <si>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</si>
  <si>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</si>
  <si>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</si>
  <si>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</si>
  <si>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</si>
  <si>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</si>
  <si>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</si>
  <si>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</si>
  <si>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</si>
  <si>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</si>
  <si>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</si>
  <si>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</si>
  <si>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</si>
  <si>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</si>
  <si>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</si>
  <si>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</si>
  <si>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</si>
  <si>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</si>
  <si>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</si>
  <si>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</si>
  <si>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</si>
  <si>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</si>
  <si>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</si>
  <si>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</si>
  <si>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</si>
  <si>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</si>
  <si>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</si>
  <si>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</si>
  <si>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</si>
  <si>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</si>
  <si>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</si>
  <si>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</si>
  <si>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</si>
  <si>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</si>
  <si>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</si>
  <si>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</si>
  <si>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</si>
  <si>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</si>
  <si>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</si>
  <si>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</si>
  <si>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</si>
  <si>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</si>
  <si>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</si>
  <si>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</si>
  <si>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</si>
  <si>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</si>
  <si>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</si>
  <si>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</si>
  <si>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</si>
  <si>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</si>
  <si>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</si>
  <si>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</si>
  <si>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</si>
  <si>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</si>
  <si>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</si>
  <si>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</si>
  <si>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</si>
  <si>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</si>
  <si>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</si>
  <si>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</si>
  <si>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</si>
  <si>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</si>
  <si>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</si>
  <si>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31.03.2009</t>
  </si>
  <si>
    <t>Отчетен период:31.03.2009</t>
  </si>
  <si>
    <t>Отчетен период:31.03.2008</t>
  </si>
  <si>
    <t>Дата: 30.04.2009</t>
  </si>
  <si>
    <t>Отчетен период: 31.03.2008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</si>
</sst>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00"/>
    <numFmt numFmtId="165" formatCode="0.000000%"/>
    <numFmt numFmtId="166" formatCode="0.0"/>
    <numFmt numFmtId="167" formatCode="0.000"/>
    <numFmt numFmtId="168" formatCode="0.0000"/>
    <numFmt numFmtId="169" formatCode="#,##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%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_-* #,##0\ _л_в_-;\-* #,##0\ _л_в_-;_-* &quot;-&quot;??\ _л_в_-;_-@_-"/>
    <numFmt numFmtId="186" formatCode="_-* #,##0.00000\ _л_в_-;\-* #,##0.00000\ _л_в_-;_-* &quot;-&quot;??\ _л_в_-;_-@_-"/>
    <numFmt numFmtId="187" formatCode="[$-402]dd\ mmmm\ yyyy\ &quot;г.&quot;"/>
    <numFmt numFmtId="188" formatCode="dd/mm/yyyy\ &quot;г.&quot;;@"/>
    <numFmt numFmtId="189" formatCode="#,##0.000000"/>
    <numFmt numFmtId="190" formatCode="_-* #,##0.00000\ _л_в_-;\-* #,##0.00000\ _л_в_-;_-* &quot;-&quot;?????\ _л_в_-;_-@_-"/>
    <numFmt numFmtId="191" formatCode="#,##0.00000"/>
    <numFmt numFmtId="192" formatCode="dd/mm/yyyy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3" fillId="0" borderId="0" xfId="25" applyFont="1" applyBorder="1" applyAlignment="1" applyProtection="1">
      <alignment horizontal="centerContinuous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3" fillId="0" borderId="1" xfId="25" applyFont="1" applyBorder="1" applyProtection="1">
      <alignment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0" xfId="23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6" fillId="0" borderId="0" xfId="23" applyFont="1" applyBorder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3" applyFont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horizontal="center"/>
      <protection locked="0"/>
    </xf>
    <xf numFmtId="0" fontId="6" fillId="0" borderId="1" xfId="23" applyFont="1" applyBorder="1" applyAlignment="1" applyProtection="1">
      <alignment horizontal="center" vertical="center" wrapText="1"/>
      <protection/>
    </xf>
    <xf numFmtId="14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0" fontId="6" fillId="3" borderId="1" xfId="23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wrapText="1"/>
    </xf>
    <xf numFmtId="0" fontId="1" fillId="0" borderId="0" xfId="23" applyFont="1" applyAlignment="1" applyProtection="1">
      <alignment horizontal="right" vertical="top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22" applyFont="1">
      <alignment/>
      <protection/>
    </xf>
    <xf numFmtId="0" fontId="7" fillId="0" borderId="0" xfId="22" applyFont="1" applyAlignment="1">
      <alignment vertical="center" wrapText="1"/>
      <protection/>
    </xf>
    <xf numFmtId="0" fontId="6" fillId="0" borderId="0" xfId="23" applyFont="1" applyFill="1" applyBorder="1" applyAlignment="1" applyProtection="1">
      <alignment horizontal="left" vertical="center" wrapText="1"/>
      <protection locked="0"/>
    </xf>
    <xf numFmtId="0" fontId="7" fillId="0" borderId="1" xfId="22" applyFont="1" applyBorder="1">
      <alignment/>
      <protection/>
    </xf>
    <xf numFmtId="0" fontId="6" fillId="0" borderId="1" xfId="22" applyFont="1" applyBorder="1">
      <alignment/>
      <protection/>
    </xf>
    <xf numFmtId="0" fontId="6" fillId="0" borderId="1" xfId="22" applyFont="1" applyBorder="1" applyAlignment="1">
      <alignment wrapText="1"/>
      <protection/>
    </xf>
    <xf numFmtId="0" fontId="7" fillId="0" borderId="1" xfId="22" applyFont="1" applyBorder="1" applyAlignment="1">
      <alignment wrapText="1"/>
      <protection/>
    </xf>
    <xf numFmtId="3" fontId="5" fillId="0" borderId="1" xfId="22" applyNumberFormat="1" applyFont="1" applyFill="1" applyBorder="1" applyAlignment="1">
      <alignment horizontal="right" vertical="center"/>
      <protection/>
    </xf>
    <xf numFmtId="0" fontId="7" fillId="0" borderId="0" xfId="22" applyFont="1" applyAlignment="1">
      <alignment wrapText="1"/>
      <protection/>
    </xf>
    <xf numFmtId="3" fontId="4" fillId="0" borderId="1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Alignment="1">
      <alignment wrapText="1"/>
      <protection/>
    </xf>
    <xf numFmtId="0" fontId="6" fillId="0" borderId="1" xfId="22" applyFont="1" applyBorder="1" applyAlignment="1">
      <alignment horizontal="right" wrapText="1"/>
      <protection/>
    </xf>
    <xf numFmtId="0" fontId="6" fillId="0" borderId="1" xfId="22" applyFont="1" applyBorder="1" applyAlignment="1">
      <alignment horizontal="right"/>
      <protection/>
    </xf>
    <xf numFmtId="0" fontId="16" fillId="0" borderId="1" xfId="22" applyFont="1" applyBorder="1">
      <alignment/>
      <protection/>
    </xf>
    <xf numFmtId="0" fontId="7" fillId="0" borderId="1" xfId="22" applyFont="1" applyBorder="1" applyAlignment="1">
      <alignment horizontal="left" wrapText="1"/>
      <protection/>
    </xf>
    <xf numFmtId="3" fontId="4" fillId="0" borderId="1" xfId="22" applyNumberFormat="1" applyFont="1" applyFill="1" applyBorder="1" applyAlignment="1">
      <alignment vertical="center"/>
      <protection/>
    </xf>
    <xf numFmtId="0" fontId="7" fillId="0" borderId="1" xfId="22" applyFont="1" applyFill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Font="1" applyBorder="1" applyAlignment="1">
      <alignment horizontal="right" vertical="top"/>
      <protection/>
    </xf>
    <xf numFmtId="0" fontId="4" fillId="0" borderId="0" xfId="22" applyFont="1" applyBorder="1" applyAlignment="1">
      <alignment vertical="top" wrapText="1"/>
      <protection/>
    </xf>
    <xf numFmtId="4" fontId="7" fillId="0" borderId="0" xfId="22" applyNumberFormat="1" applyFont="1">
      <alignment/>
      <protection/>
    </xf>
    <xf numFmtId="0" fontId="7" fillId="0" borderId="0" xfId="22" applyFont="1" applyBorder="1" applyAlignment="1">
      <alignment horizontal="right"/>
      <protection/>
    </xf>
    <xf numFmtId="0" fontId="7" fillId="0" borderId="0" xfId="22" applyFont="1" applyBorder="1" applyAlignment="1">
      <alignment/>
      <protection/>
    </xf>
    <xf numFmtId="193" fontId="7" fillId="0" borderId="0" xfId="22" applyNumberFormat="1" applyFont="1" applyBorder="1" applyAlignment="1">
      <alignment wrapText="1"/>
      <protection/>
    </xf>
    <xf numFmtId="0" fontId="4" fillId="0" borderId="0" xfId="22" applyFont="1" applyAlignment="1">
      <alignment wrapText="1"/>
      <protection/>
    </xf>
    <xf numFmtId="0" fontId="4" fillId="0" borderId="0" xfId="22" applyFont="1" applyBorder="1" applyAlignment="1">
      <alignment horizontal="right" vertical="top" wrapText="1"/>
      <protection/>
    </xf>
    <xf numFmtId="0" fontId="4" fillId="0" borderId="0" xfId="22" applyFont="1">
      <alignment/>
      <protection/>
    </xf>
    <xf numFmtId="0" fontId="7" fillId="0" borderId="0" xfId="22" applyFont="1" applyBorder="1" applyAlignment="1">
      <alignment wrapText="1"/>
      <protection/>
    </xf>
    <xf numFmtId="0" fontId="6" fillId="0" borderId="0" xfId="22" applyFont="1" applyBorder="1" applyAlignment="1">
      <alignment horizontal="right" wrapText="1"/>
      <protection/>
    </xf>
    <xf numFmtId="3" fontId="3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3" applyFont="1" applyFill="1" applyBorder="1" applyAlignment="1" applyProtection="1">
      <alignment vertical="top" wrapText="1"/>
      <protection locked="0"/>
    </xf>
    <xf numFmtId="0" fontId="6" fillId="0" borderId="0" xfId="23" applyFont="1" applyFill="1" applyBorder="1" applyAlignment="1" applyProtection="1">
      <alignment vertical="top" wrapText="1"/>
      <protection locked="0"/>
    </xf>
    <xf numFmtId="0" fontId="5" fillId="0" borderId="0" xfId="23" applyFont="1" applyFill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1" fillId="0" borderId="0" xfId="23" applyFont="1" applyFill="1" applyAlignment="1" applyProtection="1">
      <alignment vertical="top"/>
      <protection locked="0"/>
    </xf>
    <xf numFmtId="0" fontId="3" fillId="0" borderId="0" xfId="23" applyFont="1" applyFill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22" applyNumberFormat="1" applyFont="1">
      <alignment/>
      <protection/>
    </xf>
    <xf numFmtId="3" fontId="7" fillId="0" borderId="0" xfId="22" applyNumberFormat="1" applyFont="1" applyBorder="1" applyAlignment="1">
      <alignment/>
      <protection/>
    </xf>
    <xf numFmtId="0" fontId="7" fillId="0" borderId="0" xfId="22" applyFont="1" applyFill="1" applyAlignment="1">
      <alignment wrapText="1"/>
      <protection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3" fillId="0" borderId="0" xfId="23" applyFont="1" applyFill="1" applyAlignment="1" applyProtection="1">
      <alignment horizontal="left" vertical="justify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3" fillId="0" borderId="0" xfId="23" applyFont="1" applyFill="1" applyAlignment="1" applyProtection="1">
      <alignment horizontal="left" vertical="justify" wrapText="1"/>
      <protection locked="0"/>
    </xf>
    <xf numFmtId="0" fontId="6" fillId="0" borderId="3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5" fillId="0" borderId="0" xfId="24" applyFont="1" applyFill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" xfId="26" applyFont="1" applyFill="1" applyBorder="1" applyAlignment="1">
      <alignment horizontal="left" vertical="justify" wrapText="1"/>
      <protection/>
    </xf>
    <xf numFmtId="3" fontId="1" fillId="0" borderId="1" xfId="26" applyNumberFormat="1" applyFont="1" applyFill="1" applyBorder="1" applyAlignment="1">
      <alignment horizontal="right" vertical="center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 applyProtection="1">
      <alignment horizontal="right" vertical="center"/>
      <protection locked="0"/>
    </xf>
    <xf numFmtId="3" fontId="1" fillId="0" borderId="1" xfId="26" applyNumberFormat="1" applyFont="1" applyFill="1" applyBorder="1" applyAlignment="1" applyProtection="1">
      <alignment horizontal="right" vertical="center"/>
      <protection/>
    </xf>
    <xf numFmtId="3" fontId="1" fillId="0" borderId="1" xfId="26" applyNumberFormat="1" applyFont="1" applyFill="1" applyBorder="1" applyAlignment="1" applyProtection="1">
      <alignment horizontal="right" vertical="center"/>
      <protection locked="0"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4" xfId="2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0" borderId="0" xfId="22" applyFont="1" applyBorder="1" applyAlignment="1">
      <alignment horizontal="right" vertical="top"/>
      <protection/>
    </xf>
    <xf numFmtId="0" fontId="7" fillId="0" borderId="0" xfId="22" applyFont="1" applyAlignment="1">
      <alignment horizontal="right"/>
      <protection/>
    </xf>
    <xf numFmtId="0" fontId="14" fillId="0" borderId="0" xfId="22" applyFont="1" applyAlignment="1">
      <alignment vertical="center" wrapText="1"/>
      <protection/>
    </xf>
    <xf numFmtId="0" fontId="7" fillId="0" borderId="0" xfId="23" applyFont="1" applyAlignment="1" applyProtection="1">
      <alignment horizontal="left" vertical="center" wrapText="1"/>
      <protection locked="0"/>
    </xf>
    <xf numFmtId="0" fontId="6" fillId="0" borderId="0" xfId="23" applyFont="1" applyBorder="1" applyAlignment="1" applyProtection="1">
      <alignment horizontal="left" vertical="center" wrapText="1"/>
      <protection locked="0"/>
    </xf>
    <xf numFmtId="0" fontId="7" fillId="0" borderId="0" xfId="22" applyFont="1" applyAlignment="1">
      <alignment horizontal="center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7" xfId="26" applyFont="1" applyFill="1" applyBorder="1" applyAlignment="1">
      <alignment horizontal="center" vertical="center" wrapText="1"/>
      <protection/>
    </xf>
    <xf numFmtId="0" fontId="1" fillId="0" borderId="8" xfId="26" applyFont="1" applyFill="1" applyBorder="1" applyAlignment="1">
      <alignment horizontal="center" vertical="center" wrapText="1"/>
      <protection/>
    </xf>
    <xf numFmtId="0" fontId="1" fillId="0" borderId="4" xfId="26" applyFont="1" applyFill="1" applyBorder="1" applyAlignment="1">
      <alignment horizontal="center" vertical="justify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23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Standard_balance (30.06.2008)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9">
      <selection activeCell="B27" sqref="B27"/>
    </sheetView>
  </sheetViews>
  <sheetFormatPr defaultColWidth="9.140625" defaultRowHeight="12.75"/>
  <cols>
    <col min="1" max="1" width="42.28125" style="56" customWidth="1"/>
    <col min="2" max="2" width="11.421875" style="56" customWidth="1"/>
    <col min="3" max="3" width="10.57421875" style="56" customWidth="1"/>
    <col min="4" max="4" width="51.421875" style="56" customWidth="1"/>
    <col min="5" max="5" width="11.421875" style="56" customWidth="1"/>
    <col min="6" max="6" width="13.28125" style="56" customWidth="1"/>
    <col min="7" max="7" width="9.140625" style="56" customWidth="1"/>
    <col min="8" max="8" width="16.57421875" style="56" bestFit="1" customWidth="1"/>
    <col min="9" max="16384" width="9.140625" style="56" customWidth="1"/>
  </cols>
  <sheetData>
    <row r="1" spans="5:6" ht="12">
      <c r="E1" s="179" t="s">
        <v>158</v>
      </c>
      <c r="F1" s="179"/>
    </row>
    <row r="2" spans="1:6" ht="12" customHeight="1">
      <c r="A2" s="40"/>
      <c r="B2" s="41"/>
      <c r="C2" s="181" t="s">
        <v>0</v>
      </c>
      <c r="D2" s="181"/>
      <c r="E2" s="43"/>
      <c r="F2" s="43"/>
    </row>
    <row r="3" spans="1:6" ht="21" customHeight="1">
      <c r="A3" s="42" t="s">
        <v>182</v>
      </c>
      <c r="B3" s="57"/>
      <c r="C3" s="40"/>
      <c r="D3" s="40"/>
      <c r="E3" s="180" t="s">
        <v>181</v>
      </c>
      <c r="F3" s="180"/>
    </row>
    <row r="4" spans="1:6" ht="16.5" customHeight="1">
      <c r="A4" s="58" t="s">
        <v>196</v>
      </c>
      <c r="B4" s="57"/>
      <c r="C4" s="44"/>
      <c r="D4" s="44"/>
      <c r="E4" s="43"/>
      <c r="F4" s="45" t="s">
        <v>80</v>
      </c>
    </row>
    <row r="5" spans="1:6" ht="50.25" customHeight="1">
      <c r="A5" s="46" t="s">
        <v>1</v>
      </c>
      <c r="B5" s="47" t="s">
        <v>2</v>
      </c>
      <c r="C5" s="47" t="s">
        <v>3</v>
      </c>
      <c r="D5" s="48" t="s">
        <v>7</v>
      </c>
      <c r="E5" s="47" t="s">
        <v>4</v>
      </c>
      <c r="F5" s="47" t="s">
        <v>5</v>
      </c>
    </row>
    <row r="6" spans="1:6" ht="12">
      <c r="A6" s="46" t="s">
        <v>6</v>
      </c>
      <c r="B6" s="46">
        <v>1</v>
      </c>
      <c r="C6" s="46">
        <v>2</v>
      </c>
      <c r="D6" s="48" t="s">
        <v>6</v>
      </c>
      <c r="E6" s="46">
        <v>1</v>
      </c>
      <c r="F6" s="46">
        <v>2</v>
      </c>
    </row>
    <row r="7" spans="1:6" ht="12">
      <c r="A7" s="49" t="s">
        <v>8</v>
      </c>
      <c r="B7" s="59"/>
      <c r="C7" s="59"/>
      <c r="D7" s="60" t="s">
        <v>28</v>
      </c>
      <c r="E7" s="59"/>
      <c r="F7" s="59"/>
    </row>
    <row r="8" spans="1:30" ht="12.75">
      <c r="A8" s="61" t="s">
        <v>29</v>
      </c>
      <c r="B8" s="62"/>
      <c r="C8" s="62"/>
      <c r="D8" s="61" t="s">
        <v>30</v>
      </c>
      <c r="E8" s="63">
        <v>4586665</v>
      </c>
      <c r="F8" s="63">
        <v>4697607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</row>
    <row r="9" spans="1:30" ht="12">
      <c r="A9" s="62" t="s">
        <v>152</v>
      </c>
      <c r="B9" s="62"/>
      <c r="C9" s="62"/>
      <c r="D9" s="61" t="s">
        <v>31</v>
      </c>
      <c r="E9" s="62"/>
      <c r="F9" s="6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 ht="24">
      <c r="A10" s="62" t="s">
        <v>98</v>
      </c>
      <c r="B10" s="62"/>
      <c r="C10" s="62"/>
      <c r="D10" s="62" t="s">
        <v>151</v>
      </c>
      <c r="E10" s="65">
        <v>73662</v>
      </c>
      <c r="F10" s="65">
        <v>94817</v>
      </c>
      <c r="G10" s="64"/>
      <c r="H10" s="66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spans="1:30" ht="20.25" customHeight="1">
      <c r="A11" s="62" t="s">
        <v>107</v>
      </c>
      <c r="B11" s="62"/>
      <c r="C11" s="62"/>
      <c r="D11" s="62" t="s">
        <v>32</v>
      </c>
      <c r="E11" s="62"/>
      <c r="F11" s="62"/>
      <c r="G11" s="64"/>
      <c r="H11" s="66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spans="1:30" ht="12">
      <c r="A12" s="62" t="s">
        <v>143</v>
      </c>
      <c r="B12" s="62"/>
      <c r="C12" s="62"/>
      <c r="D12" s="62" t="s">
        <v>115</v>
      </c>
      <c r="E12" s="62"/>
      <c r="F12" s="62"/>
      <c r="G12" s="64"/>
      <c r="H12" s="66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spans="1:30" ht="12.75">
      <c r="A13" s="67" t="s">
        <v>12</v>
      </c>
      <c r="B13" s="62"/>
      <c r="C13" s="62"/>
      <c r="D13" s="67" t="s">
        <v>27</v>
      </c>
      <c r="E13" s="63">
        <f>E10+E11+E12</f>
        <v>73662</v>
      </c>
      <c r="F13" s="63">
        <f>F10+F11+F12</f>
        <v>94817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spans="1:30" ht="12">
      <c r="A14" s="61" t="s">
        <v>178</v>
      </c>
      <c r="B14" s="62"/>
      <c r="C14" s="62"/>
      <c r="D14" s="61" t="s">
        <v>33</v>
      </c>
      <c r="E14" s="62"/>
      <c r="F14" s="6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spans="1:30" ht="12.75">
      <c r="A15" s="67" t="s">
        <v>39</v>
      </c>
      <c r="B15" s="65">
        <f>B13+B14</f>
        <v>0</v>
      </c>
      <c r="C15" s="65">
        <f>C13+C14</f>
        <v>0</v>
      </c>
      <c r="D15" s="62" t="s">
        <v>34</v>
      </c>
      <c r="E15" s="65">
        <f>E16-E17</f>
        <v>775804</v>
      </c>
      <c r="F15" s="65">
        <v>475282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spans="1:30" ht="12.75">
      <c r="A16" s="60" t="s">
        <v>41</v>
      </c>
      <c r="B16" s="62"/>
      <c r="C16" s="62"/>
      <c r="D16" s="62" t="s">
        <v>35</v>
      </c>
      <c r="E16" s="65">
        <v>775804</v>
      </c>
      <c r="F16" s="65">
        <v>475282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spans="1:30" ht="12">
      <c r="A17" s="60" t="s">
        <v>43</v>
      </c>
      <c r="B17" s="62"/>
      <c r="C17" s="62"/>
      <c r="D17" s="62" t="s">
        <v>36</v>
      </c>
      <c r="E17" s="62"/>
      <c r="F17" s="6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spans="1:30" ht="12.75">
      <c r="A18" s="59" t="s">
        <v>9</v>
      </c>
      <c r="B18" s="62"/>
      <c r="C18" s="62"/>
      <c r="D18" s="59" t="s">
        <v>37</v>
      </c>
      <c r="E18" s="65">
        <v>59954</v>
      </c>
      <c r="F18" s="65">
        <v>300522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spans="1:30" ht="12.75">
      <c r="A19" s="59" t="s">
        <v>10</v>
      </c>
      <c r="B19" s="65">
        <v>452181</v>
      </c>
      <c r="C19" s="65">
        <v>100836</v>
      </c>
      <c r="D19" s="67" t="s">
        <v>38</v>
      </c>
      <c r="E19" s="63">
        <f>E15+E18</f>
        <v>835758</v>
      </c>
      <c r="F19" s="63">
        <f>F15+F18</f>
        <v>775804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pans="1:30" ht="12.75">
      <c r="A20" s="59" t="s">
        <v>179</v>
      </c>
      <c r="B20" s="65">
        <v>2089966</v>
      </c>
      <c r="C20" s="65">
        <v>2353367</v>
      </c>
      <c r="D20" s="68" t="s">
        <v>40</v>
      </c>
      <c r="E20" s="63">
        <f>E8+E13+E19</f>
        <v>5496085</v>
      </c>
      <c r="F20" s="63">
        <f>F8+F13+F19</f>
        <v>5568228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</row>
    <row r="21" spans="1:30" ht="12">
      <c r="A21" s="59" t="s">
        <v>142</v>
      </c>
      <c r="B21" s="62"/>
      <c r="C21" s="62"/>
      <c r="D21" s="69"/>
      <c r="E21" s="62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</row>
    <row r="22" spans="1:30" ht="12.75">
      <c r="A22" s="68" t="s">
        <v>12</v>
      </c>
      <c r="B22" s="63">
        <f>SUM(B19:B21)</f>
        <v>2542147</v>
      </c>
      <c r="C22" s="63">
        <f>SUM(C19:C21)</f>
        <v>2454203</v>
      </c>
      <c r="D22" s="59"/>
      <c r="E22" s="62"/>
      <c r="F22" s="62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ht="12">
      <c r="A23" s="60" t="s">
        <v>117</v>
      </c>
      <c r="B23" s="62"/>
      <c r="C23" s="62"/>
      <c r="D23" s="60" t="s">
        <v>42</v>
      </c>
      <c r="E23" s="62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2.75">
      <c r="A24" s="59" t="s">
        <v>152</v>
      </c>
      <c r="B24" s="65">
        <f>SUM(B25:B28)</f>
        <v>2804953</v>
      </c>
      <c r="C24" s="65">
        <f>SUM(C25:C28)</f>
        <v>2948937</v>
      </c>
      <c r="D24" s="70" t="s">
        <v>153</v>
      </c>
      <c r="E24" s="62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</row>
    <row r="25" spans="1:30" ht="12.75">
      <c r="A25" s="59" t="s">
        <v>98</v>
      </c>
      <c r="B25" s="59"/>
      <c r="C25" s="59"/>
      <c r="D25" s="62" t="s">
        <v>139</v>
      </c>
      <c r="E25" s="65">
        <f>SUM(E26:E27)</f>
        <v>5116</v>
      </c>
      <c r="F25" s="65">
        <f>SUM(F26:F27)</f>
        <v>5124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</row>
    <row r="26" spans="1:6" ht="12.75">
      <c r="A26" s="59" t="s">
        <v>112</v>
      </c>
      <c r="B26" s="59"/>
      <c r="C26" s="59"/>
      <c r="D26" s="62" t="s">
        <v>180</v>
      </c>
      <c r="E26" s="65">
        <v>410</v>
      </c>
      <c r="F26" s="65">
        <v>380</v>
      </c>
    </row>
    <row r="27" spans="1:6" ht="12.75">
      <c r="A27" s="59" t="s">
        <v>107</v>
      </c>
      <c r="B27" s="71">
        <v>2804953</v>
      </c>
      <c r="C27" s="71">
        <v>2948937</v>
      </c>
      <c r="D27" s="62" t="s">
        <v>100</v>
      </c>
      <c r="E27" s="65">
        <v>4706</v>
      </c>
      <c r="F27" s="65">
        <v>4744</v>
      </c>
    </row>
    <row r="28" spans="1:6" ht="12">
      <c r="A28" s="59" t="s">
        <v>11</v>
      </c>
      <c r="B28" s="72"/>
      <c r="C28" s="72"/>
      <c r="D28" s="59" t="s">
        <v>111</v>
      </c>
      <c r="E28" s="59"/>
      <c r="F28" s="59"/>
    </row>
    <row r="29" spans="1:6" ht="12">
      <c r="A29" s="59" t="s">
        <v>144</v>
      </c>
      <c r="B29" s="72"/>
      <c r="C29" s="72"/>
      <c r="D29" s="70" t="s">
        <v>135</v>
      </c>
      <c r="E29" s="59"/>
      <c r="F29" s="59"/>
    </row>
    <row r="30" spans="1:6" ht="12.75">
      <c r="A30" s="59" t="s">
        <v>145</v>
      </c>
      <c r="B30" s="71">
        <v>116296</v>
      </c>
      <c r="C30" s="71">
        <v>114750</v>
      </c>
      <c r="D30" s="59" t="s">
        <v>154</v>
      </c>
      <c r="E30" s="59"/>
      <c r="F30" s="59"/>
    </row>
    <row r="31" spans="1:6" ht="12">
      <c r="A31" s="59" t="s">
        <v>146</v>
      </c>
      <c r="B31" s="59"/>
      <c r="C31" s="59"/>
      <c r="D31" s="70" t="s">
        <v>109</v>
      </c>
      <c r="E31" s="59"/>
      <c r="F31" s="59"/>
    </row>
    <row r="32" spans="1:6" ht="12">
      <c r="A32" s="59" t="s">
        <v>147</v>
      </c>
      <c r="B32" s="59"/>
      <c r="C32" s="59"/>
      <c r="D32" s="70" t="s">
        <v>110</v>
      </c>
      <c r="E32" s="59"/>
      <c r="F32" s="59"/>
    </row>
    <row r="33" spans="1:6" ht="12">
      <c r="A33" s="59" t="s">
        <v>148</v>
      </c>
      <c r="B33" s="59"/>
      <c r="C33" s="60"/>
      <c r="D33" s="70" t="s">
        <v>155</v>
      </c>
      <c r="E33" s="59"/>
      <c r="F33" s="59"/>
    </row>
    <row r="34" spans="1:6" ht="12.75">
      <c r="A34" s="68" t="s">
        <v>13</v>
      </c>
      <c r="B34" s="63">
        <f>B24+B29+B30+B31+B32+B33</f>
        <v>2921249</v>
      </c>
      <c r="C34" s="63">
        <f>C24+C29+C31+C32+C30+C33</f>
        <v>3063687</v>
      </c>
      <c r="D34" s="59" t="s">
        <v>156</v>
      </c>
      <c r="E34" s="59"/>
      <c r="F34" s="59"/>
    </row>
    <row r="35" spans="1:6" ht="15" customHeight="1">
      <c r="A35" s="60" t="s">
        <v>114</v>
      </c>
      <c r="B35" s="59"/>
      <c r="C35" s="59"/>
      <c r="D35" s="70" t="s">
        <v>157</v>
      </c>
      <c r="E35" s="59"/>
      <c r="F35" s="59"/>
    </row>
    <row r="36" spans="1:6" ht="13.5" customHeight="1">
      <c r="A36" s="62" t="s">
        <v>149</v>
      </c>
      <c r="B36" s="71">
        <v>37805</v>
      </c>
      <c r="C36" s="71">
        <v>55462</v>
      </c>
      <c r="D36" s="70" t="s">
        <v>116</v>
      </c>
      <c r="E36" s="59"/>
      <c r="F36" s="59"/>
    </row>
    <row r="37" spans="1:6" ht="12.75">
      <c r="A37" s="62" t="s">
        <v>99</v>
      </c>
      <c r="B37" s="59"/>
      <c r="C37" s="59"/>
      <c r="D37" s="68" t="s">
        <v>12</v>
      </c>
      <c r="E37" s="63">
        <f>E25+E29+E30+E31+E32+E33+E34+E35+E36</f>
        <v>5116</v>
      </c>
      <c r="F37" s="63">
        <f>F24+F25+F29+F30+F31+F32+F33+F34+F35+F36</f>
        <v>5124</v>
      </c>
    </row>
    <row r="38" spans="1:6" ht="12.75">
      <c r="A38" s="62" t="s">
        <v>150</v>
      </c>
      <c r="B38" s="59"/>
      <c r="C38" s="59"/>
      <c r="D38" s="68" t="s">
        <v>45</v>
      </c>
      <c r="E38" s="63">
        <f>E37</f>
        <v>5116</v>
      </c>
      <c r="F38" s="63">
        <f>F37</f>
        <v>5124</v>
      </c>
    </row>
    <row r="39" spans="1:6" ht="12">
      <c r="A39" s="62" t="s">
        <v>108</v>
      </c>
      <c r="B39" s="59"/>
      <c r="C39" s="59"/>
      <c r="D39" s="59"/>
      <c r="E39" s="59"/>
      <c r="F39" s="59"/>
    </row>
    <row r="40" spans="1:6" ht="12.75">
      <c r="A40" s="67" t="s">
        <v>14</v>
      </c>
      <c r="B40" s="63">
        <f>SUM(B36:B39)</f>
        <v>37805</v>
      </c>
      <c r="C40" s="63">
        <f>SUM(C36:C39)</f>
        <v>55462</v>
      </c>
      <c r="D40" s="59"/>
      <c r="E40" s="59"/>
      <c r="F40" s="59"/>
    </row>
    <row r="41" spans="1:6" ht="12">
      <c r="A41" s="61" t="s">
        <v>44</v>
      </c>
      <c r="B41" s="59"/>
      <c r="C41" s="59"/>
      <c r="D41" s="59"/>
      <c r="E41" s="59"/>
      <c r="F41" s="59"/>
    </row>
    <row r="42" spans="1:6" ht="12.75">
      <c r="A42" s="67" t="s">
        <v>45</v>
      </c>
      <c r="B42" s="63">
        <f>B22+B34+B40+B41</f>
        <v>5501201</v>
      </c>
      <c r="C42" s="63">
        <f>C22+C34+C40+C41</f>
        <v>5573352</v>
      </c>
      <c r="D42" s="59"/>
      <c r="E42" s="59"/>
      <c r="F42" s="59"/>
    </row>
    <row r="43" spans="1:6" ht="12.75" customHeight="1">
      <c r="A43" s="59"/>
      <c r="B43" s="59"/>
      <c r="C43" s="59"/>
      <c r="D43" s="59"/>
      <c r="E43" s="59"/>
      <c r="F43" s="59"/>
    </row>
    <row r="44" spans="1:6" ht="12.75">
      <c r="A44" s="67" t="s">
        <v>47</v>
      </c>
      <c r="B44" s="63">
        <f>B15+B42</f>
        <v>5501201</v>
      </c>
      <c r="C44" s="63">
        <f>C15+C42</f>
        <v>5573352</v>
      </c>
      <c r="D44" s="67" t="s">
        <v>46</v>
      </c>
      <c r="E44" s="63">
        <f>E20+E38</f>
        <v>5501201</v>
      </c>
      <c r="F44" s="63">
        <f>F20+F38</f>
        <v>5573352</v>
      </c>
    </row>
    <row r="45" spans="2:7" ht="12">
      <c r="B45" s="73"/>
      <c r="C45" s="73"/>
      <c r="D45" s="73"/>
      <c r="E45" s="73"/>
      <c r="F45" s="73"/>
      <c r="G45" s="73"/>
    </row>
    <row r="46" spans="1:7" ht="12">
      <c r="A46" s="126" t="s">
        <v>199</v>
      </c>
      <c r="B46" s="182"/>
      <c r="C46" s="182"/>
      <c r="D46" s="182"/>
      <c r="E46" s="182"/>
      <c r="F46" s="64"/>
      <c r="G46" s="73"/>
    </row>
    <row r="47" spans="2:7" ht="12">
      <c r="B47" s="73"/>
      <c r="C47" s="73"/>
      <c r="D47" s="73"/>
      <c r="E47" s="73"/>
      <c r="F47" s="73"/>
      <c r="G47" s="73"/>
    </row>
    <row r="48" spans="1:8" ht="12.75">
      <c r="A48" s="177" t="s">
        <v>113</v>
      </c>
      <c r="B48" s="177"/>
      <c r="C48" s="177"/>
      <c r="D48" s="74" t="s">
        <v>185</v>
      </c>
      <c r="E48" s="75"/>
      <c r="F48" s="73"/>
      <c r="G48" s="73"/>
      <c r="H48" s="76"/>
    </row>
    <row r="49" spans="1:6" ht="12">
      <c r="A49" s="178" t="s">
        <v>186</v>
      </c>
      <c r="B49" s="178"/>
      <c r="C49" s="178"/>
      <c r="D49" s="77" t="s">
        <v>187</v>
      </c>
      <c r="E49" s="78"/>
      <c r="F49" s="79"/>
    </row>
    <row r="50" spans="4:6" ht="12">
      <c r="D50" s="77"/>
      <c r="E50" s="78"/>
      <c r="F50" s="79"/>
    </row>
    <row r="51" spans="4:6" ht="12">
      <c r="D51" s="77"/>
      <c r="E51" s="78"/>
      <c r="F51" s="79"/>
    </row>
    <row r="52" spans="4:6" ht="12">
      <c r="D52" s="77"/>
      <c r="E52" s="125"/>
      <c r="F52" s="79"/>
    </row>
    <row r="53" spans="2:7" ht="12.75">
      <c r="B53" s="124"/>
      <c r="D53" s="78"/>
      <c r="E53" s="80"/>
      <c r="F53" s="73"/>
      <c r="G53" s="73"/>
    </row>
    <row r="54" spans="4:7" ht="12.75">
      <c r="D54" s="81" t="s">
        <v>188</v>
      </c>
      <c r="E54" s="75"/>
      <c r="G54" s="73"/>
    </row>
    <row r="55" spans="4:7" ht="12.75">
      <c r="D55" s="82"/>
      <c r="E55" s="82"/>
      <c r="F55" s="73"/>
      <c r="G55" s="73"/>
    </row>
    <row r="56" spans="4:7" ht="12">
      <c r="D56" s="77" t="s">
        <v>189</v>
      </c>
      <c r="E56" s="78"/>
      <c r="F56" s="73"/>
      <c r="G56" s="73"/>
    </row>
    <row r="57" spans="1:7" ht="12">
      <c r="A57" s="64"/>
      <c r="B57" s="64"/>
      <c r="C57" s="64"/>
      <c r="D57" s="64"/>
      <c r="E57" s="64"/>
      <c r="F57" s="73"/>
      <c r="G57" s="73"/>
    </row>
    <row r="58" spans="1:7" ht="12">
      <c r="A58" s="73"/>
      <c r="B58" s="73"/>
      <c r="C58" s="73"/>
      <c r="D58" s="73"/>
      <c r="E58" s="73"/>
      <c r="F58" s="73"/>
      <c r="G58" s="73"/>
    </row>
    <row r="59" spans="1:7" ht="12">
      <c r="A59" s="73"/>
      <c r="B59" s="73"/>
      <c r="C59" s="73"/>
      <c r="D59" s="73"/>
      <c r="E59" s="73"/>
      <c r="F59" s="73"/>
      <c r="G59" s="73"/>
    </row>
    <row r="60" spans="1:7" ht="12">
      <c r="A60" s="73"/>
      <c r="B60" s="73"/>
      <c r="C60" s="73"/>
      <c r="D60" s="73"/>
      <c r="E60" s="73"/>
      <c r="F60" s="73"/>
      <c r="G60" s="73"/>
    </row>
    <row r="61" spans="1:7" ht="12">
      <c r="A61" s="73"/>
      <c r="B61" s="73"/>
      <c r="C61" s="73"/>
      <c r="D61" s="73"/>
      <c r="E61" s="73"/>
      <c r="F61" s="73"/>
      <c r="G61" s="73"/>
    </row>
    <row r="62" spans="1:7" ht="12">
      <c r="A62" s="73"/>
      <c r="B62" s="73"/>
      <c r="C62" s="73"/>
      <c r="D62" s="83"/>
      <c r="E62" s="73"/>
      <c r="F62" s="73"/>
      <c r="G62" s="73"/>
    </row>
    <row r="63" spans="1:7" s="64" customFormat="1" ht="12">
      <c r="A63" s="83"/>
      <c r="B63" s="83"/>
      <c r="C63" s="83"/>
      <c r="D63" s="83"/>
      <c r="E63" s="83"/>
      <c r="F63" s="83"/>
      <c r="G63" s="83"/>
    </row>
    <row r="64" spans="1:7" s="64" customFormat="1" ht="12">
      <c r="A64" s="83"/>
      <c r="B64" s="83"/>
      <c r="C64" s="83"/>
      <c r="D64" s="84"/>
      <c r="E64" s="83"/>
      <c r="F64" s="83"/>
      <c r="G64" s="83"/>
    </row>
    <row r="65" s="64" customFormat="1" ht="12"/>
    <row r="66" s="64" customFormat="1" ht="12"/>
    <row r="67" s="64" customFormat="1" ht="12"/>
    <row r="68" s="64" customFormat="1" ht="12"/>
    <row r="69" s="64" customFormat="1" ht="12"/>
    <row r="70" s="64" customFormat="1" ht="12"/>
    <row r="71" s="64" customFormat="1" ht="12"/>
    <row r="72" s="64" customFormat="1" ht="12"/>
    <row r="73" s="64" customFormat="1" ht="12"/>
    <row r="74" s="64" customFormat="1" ht="12"/>
    <row r="75" s="64" customFormat="1" ht="12"/>
  </sheetData>
  <mergeCells count="7">
    <mergeCell ref="A48:C48"/>
    <mergeCell ref="A49:C49"/>
    <mergeCell ref="E1:F1"/>
    <mergeCell ref="E3:F3"/>
    <mergeCell ref="C2:D2"/>
    <mergeCell ref="B46:C46"/>
    <mergeCell ref="D46:E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7">
      <selection activeCell="E30" sqref="E30"/>
    </sheetView>
  </sheetViews>
  <sheetFormatPr defaultColWidth="9.140625" defaultRowHeight="12.75"/>
  <cols>
    <col min="1" max="1" width="46.00390625" style="1" customWidth="1"/>
    <col min="2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71" t="s">
        <v>159</v>
      </c>
      <c r="F1" s="171"/>
    </row>
    <row r="2" spans="1:6" ht="12.75" customHeight="1">
      <c r="A2" s="7"/>
      <c r="C2" s="172" t="s">
        <v>15</v>
      </c>
      <c r="D2" s="172"/>
      <c r="E2" s="6"/>
      <c r="F2" s="6"/>
    </row>
    <row r="3" spans="1:6" ht="15">
      <c r="A3" s="172" t="s">
        <v>183</v>
      </c>
      <c r="B3" s="172"/>
      <c r="C3" s="10"/>
      <c r="D3" s="10"/>
      <c r="E3" s="11"/>
      <c r="F3" s="11"/>
    </row>
    <row r="4" spans="1:6" ht="15">
      <c r="A4" s="31" t="s">
        <v>197</v>
      </c>
      <c r="B4" s="12"/>
      <c r="C4" s="13"/>
      <c r="D4" s="51" t="s">
        <v>181</v>
      </c>
      <c r="E4" s="173"/>
      <c r="F4" s="173"/>
    </row>
    <row r="5" spans="1:7" ht="15">
      <c r="A5" s="14"/>
      <c r="B5" s="15"/>
      <c r="C5" s="15"/>
      <c r="D5" s="16"/>
      <c r="E5" s="17"/>
      <c r="F5" s="18" t="s">
        <v>80</v>
      </c>
      <c r="G5" s="8"/>
    </row>
    <row r="6" spans="1:7" ht="42.75">
      <c r="A6" s="19" t="s">
        <v>16</v>
      </c>
      <c r="B6" s="19" t="s">
        <v>2</v>
      </c>
      <c r="C6" s="19" t="s">
        <v>5</v>
      </c>
      <c r="D6" s="19" t="s">
        <v>17</v>
      </c>
      <c r="E6" s="19" t="s">
        <v>2</v>
      </c>
      <c r="F6" s="19" t="s">
        <v>5</v>
      </c>
      <c r="G6" s="8"/>
    </row>
    <row r="7" spans="1:7" ht="14.25">
      <c r="A7" s="19" t="s">
        <v>6</v>
      </c>
      <c r="B7" s="19">
        <v>1</v>
      </c>
      <c r="C7" s="19">
        <v>2</v>
      </c>
      <c r="D7" s="19" t="s">
        <v>6</v>
      </c>
      <c r="E7" s="19">
        <v>1</v>
      </c>
      <c r="F7" s="19">
        <v>2</v>
      </c>
      <c r="G7" s="8"/>
    </row>
    <row r="8" spans="1:7" ht="18" customHeight="1">
      <c r="A8" s="20" t="s">
        <v>18</v>
      </c>
      <c r="B8" s="21"/>
      <c r="C8" s="21"/>
      <c r="D8" s="20" t="s">
        <v>19</v>
      </c>
      <c r="E8" s="22"/>
      <c r="F8" s="22"/>
      <c r="G8" s="8"/>
    </row>
    <row r="9" spans="1:7" s="3" customFormat="1" ht="15">
      <c r="A9" s="23" t="s">
        <v>20</v>
      </c>
      <c r="B9" s="24"/>
      <c r="C9" s="24"/>
      <c r="D9" s="23" t="s">
        <v>48</v>
      </c>
      <c r="E9" s="24"/>
      <c r="F9" s="24"/>
      <c r="G9" s="2"/>
    </row>
    <row r="10" spans="1:7" s="5" customFormat="1" ht="15">
      <c r="A10" s="25" t="s">
        <v>21</v>
      </c>
      <c r="B10" s="25"/>
      <c r="C10" s="25"/>
      <c r="D10" s="25" t="s">
        <v>49</v>
      </c>
      <c r="E10" s="25"/>
      <c r="F10" s="25"/>
      <c r="G10" s="4"/>
    </row>
    <row r="11" spans="1:7" s="5" customFormat="1" ht="31.5" customHeight="1">
      <c r="A11" s="25" t="s">
        <v>160</v>
      </c>
      <c r="B11" s="85">
        <v>78986</v>
      </c>
      <c r="C11" s="85">
        <v>455040</v>
      </c>
      <c r="D11" s="25" t="s">
        <v>50</v>
      </c>
      <c r="E11" s="85">
        <v>55689</v>
      </c>
      <c r="F11" s="85">
        <v>364830</v>
      </c>
      <c r="G11" s="4"/>
    </row>
    <row r="12" spans="1:7" s="5" customFormat="1" ht="15.75" customHeight="1">
      <c r="A12" s="25" t="s">
        <v>22</v>
      </c>
      <c r="B12" s="85">
        <v>78985</v>
      </c>
      <c r="C12" s="85">
        <v>454764</v>
      </c>
      <c r="D12" s="25" t="s">
        <v>51</v>
      </c>
      <c r="E12" s="85">
        <v>55689</v>
      </c>
      <c r="F12" s="85">
        <v>364808</v>
      </c>
      <c r="G12" s="88"/>
    </row>
    <row r="13" spans="1:7" s="5" customFormat="1" ht="15">
      <c r="A13" s="25" t="s">
        <v>161</v>
      </c>
      <c r="B13" s="85">
        <v>20</v>
      </c>
      <c r="C13" s="85">
        <v>167</v>
      </c>
      <c r="D13" s="25" t="s">
        <v>166</v>
      </c>
      <c r="E13" s="85"/>
      <c r="F13" s="85">
        <v>9</v>
      </c>
      <c r="G13" s="4"/>
    </row>
    <row r="14" spans="1:7" s="5" customFormat="1" ht="15">
      <c r="A14" s="25" t="s">
        <v>23</v>
      </c>
      <c r="B14" s="85">
        <v>166</v>
      </c>
      <c r="C14" s="85">
        <v>999</v>
      </c>
      <c r="D14" s="26" t="s">
        <v>52</v>
      </c>
      <c r="E14" s="87">
        <v>98278</v>
      </c>
      <c r="F14" s="87">
        <v>460316</v>
      </c>
      <c r="G14" s="4"/>
    </row>
    <row r="15" spans="1:7" s="5" customFormat="1" ht="15">
      <c r="A15" s="27"/>
      <c r="B15" s="85"/>
      <c r="C15" s="85"/>
      <c r="D15" s="25" t="s">
        <v>26</v>
      </c>
      <c r="E15" s="85"/>
      <c r="F15" s="85"/>
      <c r="G15" s="4"/>
    </row>
    <row r="16" spans="1:7" s="5" customFormat="1" ht="14.25">
      <c r="A16" s="27" t="s">
        <v>24</v>
      </c>
      <c r="B16" s="86">
        <f>B11+B13+B14</f>
        <v>79172</v>
      </c>
      <c r="C16" s="86">
        <f>C10+C11+C13+C14</f>
        <v>456206</v>
      </c>
      <c r="D16" s="27" t="s">
        <v>24</v>
      </c>
      <c r="E16" s="86">
        <f>SUM(E10,E11,E13,E14,E15)</f>
        <v>153967</v>
      </c>
      <c r="F16" s="86">
        <f>F10+F11+F13+F14+F15</f>
        <v>825155</v>
      </c>
      <c r="G16" s="4"/>
    </row>
    <row r="17" spans="1:6" s="5" customFormat="1" ht="15">
      <c r="A17" s="89" t="s">
        <v>105</v>
      </c>
      <c r="B17" s="85"/>
      <c r="C17" s="85"/>
      <c r="D17" s="90" t="s">
        <v>105</v>
      </c>
      <c r="E17" s="85"/>
      <c r="F17" s="85"/>
    </row>
    <row r="18" spans="1:6" s="5" customFormat="1" ht="15">
      <c r="A18" s="28" t="s">
        <v>123</v>
      </c>
      <c r="B18" s="85"/>
      <c r="C18" s="85"/>
      <c r="D18" s="28" t="s">
        <v>53</v>
      </c>
      <c r="E18" s="85"/>
      <c r="F18" s="85"/>
    </row>
    <row r="19" spans="1:6" s="5" customFormat="1" ht="15">
      <c r="A19" s="29" t="s">
        <v>118</v>
      </c>
      <c r="B19" s="85"/>
      <c r="C19" s="85"/>
      <c r="D19" s="90"/>
      <c r="E19" s="85"/>
      <c r="F19" s="85"/>
    </row>
    <row r="20" spans="1:6" s="5" customFormat="1" ht="15">
      <c r="A20" s="25" t="s">
        <v>136</v>
      </c>
      <c r="B20" s="85">
        <v>14841</v>
      </c>
      <c r="C20" s="85">
        <v>68427</v>
      </c>
      <c r="D20" s="28"/>
      <c r="E20" s="85"/>
      <c r="F20" s="85"/>
    </row>
    <row r="21" spans="1:6" s="5" customFormat="1" ht="15">
      <c r="A21" s="25" t="s">
        <v>25</v>
      </c>
      <c r="B21" s="85"/>
      <c r="C21" s="85"/>
      <c r="D21" s="27"/>
      <c r="E21" s="85"/>
      <c r="F21" s="85"/>
    </row>
    <row r="22" spans="1:6" s="5" customFormat="1" ht="15">
      <c r="A22" s="25" t="s">
        <v>162</v>
      </c>
      <c r="B22" s="85"/>
      <c r="C22" s="85"/>
      <c r="D22" s="34"/>
      <c r="E22" s="85"/>
      <c r="F22" s="85"/>
    </row>
    <row r="23" spans="1:6" s="5" customFormat="1" ht="15">
      <c r="A23" s="25" t="s">
        <v>26</v>
      </c>
      <c r="B23" s="85"/>
      <c r="C23" s="85"/>
      <c r="D23" s="34"/>
      <c r="E23" s="85"/>
      <c r="F23" s="85"/>
    </row>
    <row r="24" spans="1:6" s="5" customFormat="1" ht="15">
      <c r="A24" s="27" t="s">
        <v>27</v>
      </c>
      <c r="B24" s="86">
        <f>SUM(B20:B23)</f>
        <v>14841</v>
      </c>
      <c r="C24" s="86">
        <f>SUM(C20:C23)</f>
        <v>68427</v>
      </c>
      <c r="D24" s="27" t="s">
        <v>27</v>
      </c>
      <c r="E24" s="85">
        <f>E18</f>
        <v>0</v>
      </c>
      <c r="F24" s="85">
        <f>F18</f>
        <v>0</v>
      </c>
    </row>
    <row r="25" spans="1:6" s="5" customFormat="1" ht="15">
      <c r="A25" s="89" t="s">
        <v>106</v>
      </c>
      <c r="B25" s="85"/>
      <c r="C25" s="85"/>
      <c r="D25" s="35" t="s">
        <v>106</v>
      </c>
      <c r="E25" s="85"/>
      <c r="F25" s="85"/>
    </row>
    <row r="26" spans="1:6" s="5" customFormat="1" ht="14.25">
      <c r="A26" s="28" t="s">
        <v>163</v>
      </c>
      <c r="B26" s="86">
        <f>B16+B24</f>
        <v>94013</v>
      </c>
      <c r="C26" s="86">
        <f>C16+C24</f>
        <v>524633</v>
      </c>
      <c r="D26" s="28" t="s">
        <v>54</v>
      </c>
      <c r="E26" s="86">
        <f>E16+E24</f>
        <v>153967</v>
      </c>
      <c r="F26" s="86">
        <f>F16+F24</f>
        <v>825155</v>
      </c>
    </row>
    <row r="27" spans="1:6" s="5" customFormat="1" ht="15">
      <c r="A27" s="28" t="s">
        <v>119</v>
      </c>
      <c r="B27" s="86">
        <f>E26-B26</f>
        <v>59954</v>
      </c>
      <c r="C27" s="86">
        <f>F26-C26</f>
        <v>300522</v>
      </c>
      <c r="D27" s="28" t="s">
        <v>122</v>
      </c>
      <c r="E27" s="85"/>
      <c r="F27" s="85"/>
    </row>
    <row r="28" spans="1:6" s="5" customFormat="1" ht="18.75" customHeight="1">
      <c r="A28" s="28" t="s">
        <v>164</v>
      </c>
      <c r="B28" s="86">
        <v>0</v>
      </c>
      <c r="C28" s="86">
        <v>0</v>
      </c>
      <c r="D28" s="34"/>
      <c r="E28" s="85"/>
      <c r="F28" s="85"/>
    </row>
    <row r="29" spans="1:6" s="5" customFormat="1" ht="24" customHeight="1">
      <c r="A29" s="28" t="s">
        <v>165</v>
      </c>
      <c r="B29" s="86">
        <f>B27-B28</f>
        <v>59954</v>
      </c>
      <c r="C29" s="86">
        <f>C27-C28</f>
        <v>300522</v>
      </c>
      <c r="D29" s="28" t="s">
        <v>167</v>
      </c>
      <c r="E29" s="85"/>
      <c r="F29" s="85"/>
    </row>
    <row r="30" spans="1:6" s="5" customFormat="1" ht="14.25" customHeight="1">
      <c r="A30" s="39" t="s">
        <v>120</v>
      </c>
      <c r="B30" s="86">
        <f>B26+B28+B29</f>
        <v>153967</v>
      </c>
      <c r="C30" s="86">
        <f>C26+C28+C29</f>
        <v>825155</v>
      </c>
      <c r="D30" s="28" t="s">
        <v>121</v>
      </c>
      <c r="E30" s="86">
        <f>E26+E29</f>
        <v>153967</v>
      </c>
      <c r="F30" s="86">
        <f>F26+F29</f>
        <v>825155</v>
      </c>
    </row>
    <row r="31" spans="1:6" s="5" customFormat="1" ht="13.5" customHeight="1">
      <c r="A31" s="38"/>
      <c r="B31" s="36"/>
      <c r="C31" s="36"/>
      <c r="D31" s="37"/>
      <c r="E31" s="36"/>
      <c r="F31" s="36"/>
    </row>
    <row r="32" spans="1:6" s="5" customFormat="1" ht="17.25" customHeight="1">
      <c r="A32" s="127" t="s">
        <v>199</v>
      </c>
      <c r="B32" s="30"/>
      <c r="C32" s="170"/>
      <c r="D32" s="170"/>
      <c r="E32" s="174"/>
      <c r="F32" s="174"/>
    </row>
    <row r="33" spans="1:6" s="5" customFormat="1" ht="17.25" customHeight="1">
      <c r="A33" s="30"/>
      <c r="B33" s="30"/>
      <c r="C33" s="30"/>
      <c r="D33" s="30"/>
      <c r="E33" s="50"/>
      <c r="F33" s="50"/>
    </row>
    <row r="34" spans="1:6" s="5" customFormat="1" ht="15.75" customHeight="1">
      <c r="A34" s="91" t="s">
        <v>113</v>
      </c>
      <c r="B34" s="2"/>
      <c r="D34" s="91" t="s">
        <v>185</v>
      </c>
      <c r="E34" s="52"/>
      <c r="F34" s="36"/>
    </row>
    <row r="35" spans="1:6" s="5" customFormat="1" ht="15.75" customHeight="1">
      <c r="A35" s="92" t="s">
        <v>186</v>
      </c>
      <c r="B35" s="3"/>
      <c r="C35" s="3"/>
      <c r="D35" s="54" t="s">
        <v>187</v>
      </c>
      <c r="E35" s="55"/>
      <c r="F35" s="36"/>
    </row>
    <row r="36" spans="1:6" s="5" customFormat="1" ht="17.25" customHeight="1">
      <c r="A36" s="3"/>
      <c r="B36" s="3"/>
      <c r="C36" s="3"/>
      <c r="D36" s="55"/>
      <c r="E36" s="53"/>
      <c r="F36" s="36"/>
    </row>
    <row r="37" spans="1:6" s="5" customFormat="1" ht="15">
      <c r="A37" s="3"/>
      <c r="B37" s="3"/>
      <c r="C37" s="3"/>
      <c r="D37" s="93" t="s">
        <v>188</v>
      </c>
      <c r="E37" s="52"/>
      <c r="F37" s="30"/>
    </row>
    <row r="38" spans="1:6" s="5" customFormat="1" ht="15">
      <c r="A38" s="3"/>
      <c r="B38" s="3"/>
      <c r="C38" s="3"/>
      <c r="D38" s="1"/>
      <c r="E38" s="1"/>
      <c r="F38" s="30"/>
    </row>
    <row r="39" spans="1:5" s="5" customFormat="1" ht="12.75" customHeight="1">
      <c r="A39" s="3"/>
      <c r="B39" s="3"/>
      <c r="C39" s="3"/>
      <c r="D39" s="54" t="s">
        <v>189</v>
      </c>
      <c r="E39" s="55"/>
    </row>
    <row r="40" s="5" customFormat="1" ht="12"/>
    <row r="41" s="5" customFormat="1" ht="12"/>
    <row r="42" s="5" customFormat="1" ht="12"/>
    <row r="43" s="5" customFormat="1" ht="12"/>
    <row r="44" s="5" customFormat="1" ht="12">
      <c r="A44" s="3"/>
    </row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.75">
      <c r="A55" s="1"/>
    </row>
  </sheetData>
  <mergeCells count="6">
    <mergeCell ref="C32:D32"/>
    <mergeCell ref="E1:F1"/>
    <mergeCell ref="A3:B3"/>
    <mergeCell ref="C2:D2"/>
    <mergeCell ref="E4:F4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6">
      <selection activeCell="D37" sqref="D37"/>
    </sheetView>
  </sheetViews>
  <sheetFormatPr defaultColWidth="9.140625" defaultRowHeight="12.75"/>
  <cols>
    <col min="1" max="1" width="54.8515625" style="9" customWidth="1"/>
    <col min="2" max="2" width="14.7109375" style="9" bestFit="1" customWidth="1"/>
    <col min="3" max="3" width="11.28125" style="9" bestFit="1" customWidth="1"/>
    <col min="4" max="4" width="11.421875" style="9" customWidth="1"/>
    <col min="5" max="5" width="14.28125" style="9" customWidth="1"/>
    <col min="6" max="6" width="12.28125" style="9" customWidth="1"/>
    <col min="7" max="7" width="13.8515625" style="9" bestFit="1" customWidth="1"/>
    <col min="8" max="16384" width="9.140625" style="9" customWidth="1"/>
  </cols>
  <sheetData>
    <row r="1" spans="1:7" ht="12.75">
      <c r="A1" s="98"/>
      <c r="B1" s="98"/>
      <c r="C1" s="98"/>
      <c r="D1" s="98"/>
      <c r="E1" s="176" t="s">
        <v>168</v>
      </c>
      <c r="F1" s="176"/>
      <c r="G1" s="98"/>
    </row>
    <row r="2" spans="1:7" ht="15">
      <c r="A2" s="166" t="s">
        <v>95</v>
      </c>
      <c r="B2" s="167"/>
      <c r="C2" s="167"/>
      <c r="D2" s="167"/>
      <c r="E2" s="167"/>
      <c r="F2" s="167"/>
      <c r="G2" s="98"/>
    </row>
    <row r="3" spans="1:7" ht="14.25">
      <c r="A3" s="99" t="s">
        <v>183</v>
      </c>
      <c r="B3" s="100"/>
      <c r="D3" s="101" t="s">
        <v>181</v>
      </c>
      <c r="E3" s="102"/>
      <c r="F3" s="103"/>
      <c r="G3" s="98"/>
    </row>
    <row r="4" spans="1:7" ht="15">
      <c r="A4" s="31" t="s">
        <v>198</v>
      </c>
      <c r="B4" s="31"/>
      <c r="C4" s="32"/>
      <c r="D4" s="32"/>
      <c r="E4" s="104"/>
      <c r="F4" s="104"/>
      <c r="G4" s="97"/>
    </row>
    <row r="5" spans="1:7" ht="15">
      <c r="A5" s="31"/>
      <c r="B5" s="31"/>
      <c r="C5" s="31"/>
      <c r="D5" s="105"/>
      <c r="E5" s="97"/>
      <c r="F5" s="97"/>
      <c r="G5" s="106" t="s">
        <v>80</v>
      </c>
    </row>
    <row r="6" spans="1:7" ht="13.5" customHeight="1">
      <c r="A6" s="164" t="s">
        <v>81</v>
      </c>
      <c r="B6" s="164" t="s">
        <v>4</v>
      </c>
      <c r="C6" s="164"/>
      <c r="D6" s="164"/>
      <c r="E6" s="164" t="s">
        <v>5</v>
      </c>
      <c r="F6" s="164"/>
      <c r="G6" s="164"/>
    </row>
    <row r="7" spans="1:7" ht="30.75" customHeight="1">
      <c r="A7" s="165"/>
      <c r="B7" s="96" t="s">
        <v>82</v>
      </c>
      <c r="C7" s="96" t="s">
        <v>83</v>
      </c>
      <c r="D7" s="96" t="s">
        <v>84</v>
      </c>
      <c r="E7" s="96" t="s">
        <v>82</v>
      </c>
      <c r="F7" s="96" t="s">
        <v>83</v>
      </c>
      <c r="G7" s="96" t="s">
        <v>84</v>
      </c>
    </row>
    <row r="8" spans="1:7" s="107" customFormat="1" ht="14.25">
      <c r="A8" s="96" t="s">
        <v>6</v>
      </c>
      <c r="B8" s="96">
        <v>1</v>
      </c>
      <c r="C8" s="96">
        <v>2</v>
      </c>
      <c r="D8" s="96">
        <v>3</v>
      </c>
      <c r="E8" s="96">
        <v>4</v>
      </c>
      <c r="F8" s="96">
        <v>5</v>
      </c>
      <c r="G8" s="96">
        <v>6</v>
      </c>
    </row>
    <row r="9" spans="1:7" ht="15">
      <c r="A9" s="108" t="s">
        <v>169</v>
      </c>
      <c r="B9" s="109"/>
      <c r="C9" s="109"/>
      <c r="D9" s="109"/>
      <c r="E9" s="109"/>
      <c r="F9" s="109"/>
      <c r="G9" s="109"/>
    </row>
    <row r="10" spans="1:7" ht="15">
      <c r="A10" s="110" t="s">
        <v>126</v>
      </c>
      <c r="B10" s="109">
        <v>1000</v>
      </c>
      <c r="C10" s="109">
        <v>132963</v>
      </c>
      <c r="D10" s="109">
        <f>B10-C10</f>
        <v>-131963</v>
      </c>
      <c r="E10" s="109">
        <v>1251147</v>
      </c>
      <c r="F10" s="109">
        <v>2353085</v>
      </c>
      <c r="G10" s="109">
        <f>E10-F10</f>
        <v>-1101938</v>
      </c>
    </row>
    <row r="11" spans="1:7" ht="15">
      <c r="A11" s="110" t="s">
        <v>170</v>
      </c>
      <c r="B11" s="109"/>
      <c r="C11" s="109"/>
      <c r="D11" s="109"/>
      <c r="E11" s="109"/>
      <c r="F11" s="109"/>
      <c r="G11" s="109"/>
    </row>
    <row r="12" spans="1:7" ht="15">
      <c r="A12" s="110" t="s">
        <v>94</v>
      </c>
      <c r="B12" s="111"/>
      <c r="C12" s="111"/>
      <c r="D12" s="109"/>
      <c r="E12" s="111"/>
      <c r="F12" s="109"/>
      <c r="G12" s="109"/>
    </row>
    <row r="13" spans="1:7" ht="15">
      <c r="A13" s="112" t="s">
        <v>130</v>
      </c>
      <c r="B13" s="111"/>
      <c r="C13" s="111"/>
      <c r="D13" s="109"/>
      <c r="E13" s="111"/>
      <c r="F13" s="109"/>
      <c r="G13" s="109"/>
    </row>
    <row r="14" spans="1:7" ht="15">
      <c r="A14" s="112" t="s">
        <v>140</v>
      </c>
      <c r="B14" s="111"/>
      <c r="C14" s="111"/>
      <c r="D14" s="109"/>
      <c r="E14" s="111"/>
      <c r="F14" s="109"/>
      <c r="G14" s="109"/>
    </row>
    <row r="15" spans="1:7" ht="15">
      <c r="A15" s="110" t="s">
        <v>127</v>
      </c>
      <c r="B15" s="109"/>
      <c r="C15" s="109"/>
      <c r="D15" s="109"/>
      <c r="E15" s="109"/>
      <c r="F15" s="109"/>
      <c r="G15" s="109"/>
    </row>
    <row r="16" spans="1:7" ht="14.25">
      <c r="A16" s="108" t="s">
        <v>124</v>
      </c>
      <c r="B16" s="113">
        <f>SUM(B10:B15)</f>
        <v>1000</v>
      </c>
      <c r="C16" s="113">
        <f>SUM(C10:C15)</f>
        <v>132963</v>
      </c>
      <c r="D16" s="113">
        <f>B16-C16</f>
        <v>-131963</v>
      </c>
      <c r="E16" s="113">
        <f>SUM(E10:E15)</f>
        <v>1251147</v>
      </c>
      <c r="F16" s="113">
        <f>SUM(F10:F15)</f>
        <v>2353085</v>
      </c>
      <c r="G16" s="113">
        <f>E16-F16</f>
        <v>-1101938</v>
      </c>
    </row>
    <row r="17" spans="1:7" ht="15">
      <c r="A17" s="108" t="s">
        <v>137</v>
      </c>
      <c r="B17" s="109"/>
      <c r="C17" s="109"/>
      <c r="D17" s="109"/>
      <c r="E17" s="109"/>
      <c r="F17" s="109"/>
      <c r="G17" s="109"/>
    </row>
    <row r="18" spans="1:7" ht="15">
      <c r="A18" s="110" t="s">
        <v>85</v>
      </c>
      <c r="B18" s="109">
        <v>119366</v>
      </c>
      <c r="C18" s="109">
        <v>2</v>
      </c>
      <c r="D18" s="109">
        <f>B18-C18</f>
        <v>119364</v>
      </c>
      <c r="E18" s="109">
        <v>1541668</v>
      </c>
      <c r="F18" s="109">
        <v>654155</v>
      </c>
      <c r="G18" s="109">
        <f>E18-F18</f>
        <v>887513</v>
      </c>
    </row>
    <row r="19" spans="1:7" ht="15">
      <c r="A19" s="110" t="s">
        <v>86</v>
      </c>
      <c r="B19" s="109"/>
      <c r="C19" s="109"/>
      <c r="D19" s="109"/>
      <c r="E19" s="109"/>
      <c r="F19" s="109"/>
      <c r="G19" s="109"/>
    </row>
    <row r="20" spans="1:9" ht="15">
      <c r="A20" s="110" t="s">
        <v>92</v>
      </c>
      <c r="B20" s="109">
        <v>115692</v>
      </c>
      <c r="C20" s="109">
        <v>166</v>
      </c>
      <c r="D20" s="109">
        <f>B20-C20</f>
        <v>115526</v>
      </c>
      <c r="E20" s="109">
        <v>476890</v>
      </c>
      <c r="F20" s="109">
        <v>817</v>
      </c>
      <c r="G20" s="109">
        <f>E20-F20</f>
        <v>476073</v>
      </c>
      <c r="I20" s="94"/>
    </row>
    <row r="21" spans="1:9" ht="15">
      <c r="A21" s="110" t="s">
        <v>90</v>
      </c>
      <c r="B21" s="109"/>
      <c r="C21" s="109"/>
      <c r="D21" s="109"/>
      <c r="E21" s="109"/>
      <c r="F21" s="109"/>
      <c r="G21" s="109"/>
      <c r="I21" s="94"/>
    </row>
    <row r="22" spans="1:7" ht="15">
      <c r="A22" s="112" t="s">
        <v>101</v>
      </c>
      <c r="B22" s="109"/>
      <c r="C22" s="109">
        <v>13793</v>
      </c>
      <c r="D22" s="111">
        <f>B22-C22</f>
        <v>-13793</v>
      </c>
      <c r="E22" s="109"/>
      <c r="F22" s="109">
        <v>67675</v>
      </c>
      <c r="G22" s="111">
        <f>E22-F22</f>
        <v>-67675</v>
      </c>
    </row>
    <row r="23" spans="1:9" ht="15">
      <c r="A23" s="112" t="s">
        <v>102</v>
      </c>
      <c r="B23" s="109"/>
      <c r="C23" s="111">
        <v>1190</v>
      </c>
      <c r="D23" s="111">
        <f>B23-C23</f>
        <v>-1190</v>
      </c>
      <c r="E23" s="109"/>
      <c r="F23" s="111">
        <v>5183</v>
      </c>
      <c r="G23" s="111">
        <f>E23-F23</f>
        <v>-5183</v>
      </c>
      <c r="I23" s="94"/>
    </row>
    <row r="24" spans="1:7" ht="15">
      <c r="A24" s="112" t="s">
        <v>171</v>
      </c>
      <c r="B24" s="109"/>
      <c r="C24" s="109"/>
      <c r="D24" s="109">
        <f>B24-C24</f>
        <v>0</v>
      </c>
      <c r="E24" s="109">
        <v>9</v>
      </c>
      <c r="F24" s="109"/>
      <c r="G24" s="109">
        <f>E24-F24</f>
        <v>9</v>
      </c>
    </row>
    <row r="25" spans="1:7" ht="15">
      <c r="A25" s="110" t="s">
        <v>91</v>
      </c>
      <c r="B25" s="109"/>
      <c r="C25" s="109"/>
      <c r="D25" s="109"/>
      <c r="E25" s="109"/>
      <c r="F25" s="109"/>
      <c r="G25" s="109"/>
    </row>
    <row r="26" spans="1:7" ht="28.5">
      <c r="A26" s="108" t="s">
        <v>125</v>
      </c>
      <c r="B26" s="113">
        <f>SUM(B18:B25)</f>
        <v>235058</v>
      </c>
      <c r="C26" s="113">
        <f>SUM(C18:C25)</f>
        <v>15151</v>
      </c>
      <c r="D26" s="113">
        <f>B26-C26</f>
        <v>219907</v>
      </c>
      <c r="E26" s="113">
        <f>SUM(E18:E25)</f>
        <v>2018567</v>
      </c>
      <c r="F26" s="113">
        <f>SUM(F18:F25)</f>
        <v>727830</v>
      </c>
      <c r="G26" s="113">
        <f>E26-F26</f>
        <v>1290737</v>
      </c>
    </row>
    <row r="27" spans="1:7" ht="15">
      <c r="A27" s="108" t="s">
        <v>138</v>
      </c>
      <c r="B27" s="109"/>
      <c r="C27" s="109"/>
      <c r="D27" s="109"/>
      <c r="E27" s="109"/>
      <c r="F27" s="109"/>
      <c r="G27" s="109"/>
    </row>
    <row r="28" spans="1:7" ht="15">
      <c r="A28" s="110" t="s">
        <v>128</v>
      </c>
      <c r="B28" s="109"/>
      <c r="C28" s="109"/>
      <c r="D28" s="109"/>
      <c r="E28" s="109"/>
      <c r="F28" s="109"/>
      <c r="G28" s="109"/>
    </row>
    <row r="29" spans="1:7" ht="15">
      <c r="A29" s="110" t="s">
        <v>87</v>
      </c>
      <c r="B29" s="109"/>
      <c r="C29" s="109"/>
      <c r="D29" s="109"/>
      <c r="E29" s="109"/>
      <c r="F29" s="109"/>
      <c r="G29" s="109"/>
    </row>
    <row r="30" spans="1:7" ht="15">
      <c r="A30" s="110" t="s">
        <v>93</v>
      </c>
      <c r="B30" s="109"/>
      <c r="C30" s="109"/>
      <c r="D30" s="109"/>
      <c r="E30" s="109"/>
      <c r="F30" s="109"/>
      <c r="G30" s="109"/>
    </row>
    <row r="31" spans="1:7" ht="15">
      <c r="A31" s="110" t="s">
        <v>172</v>
      </c>
      <c r="B31" s="109"/>
      <c r="C31" s="109"/>
      <c r="D31" s="109"/>
      <c r="E31" s="109"/>
      <c r="F31" s="109"/>
      <c r="G31" s="109"/>
    </row>
    <row r="32" spans="1:7" ht="15">
      <c r="A32" s="110" t="s">
        <v>129</v>
      </c>
      <c r="B32" s="109"/>
      <c r="C32" s="109"/>
      <c r="D32" s="109"/>
      <c r="E32" s="109"/>
      <c r="F32" s="109"/>
      <c r="G32" s="109"/>
    </row>
    <row r="33" spans="1:7" ht="28.5">
      <c r="A33" s="108" t="s">
        <v>173</v>
      </c>
      <c r="B33" s="113">
        <f>SUM(B28:B32)</f>
        <v>0</v>
      </c>
      <c r="C33" s="113">
        <f>SUM(C28:C32)</f>
        <v>0</v>
      </c>
      <c r="D33" s="113">
        <f>B33-C33</f>
        <v>0</v>
      </c>
      <c r="E33" s="113">
        <f>SUM(E28:E32)</f>
        <v>0</v>
      </c>
      <c r="F33" s="113">
        <f>SUM(F28:F32)</f>
        <v>0</v>
      </c>
      <c r="G33" s="113">
        <f>E33-F33</f>
        <v>0</v>
      </c>
    </row>
    <row r="34" spans="1:7" ht="28.5">
      <c r="A34" s="108" t="s">
        <v>88</v>
      </c>
      <c r="B34" s="113">
        <f>SUM(B16,B26,B33)</f>
        <v>236058</v>
      </c>
      <c r="C34" s="113">
        <f>SUM(C16,C26,C33)</f>
        <v>148114</v>
      </c>
      <c r="D34" s="113">
        <f>B34-C34</f>
        <v>87944</v>
      </c>
      <c r="E34" s="113">
        <f>SUM(E16,E26,E33)</f>
        <v>3269714</v>
      </c>
      <c r="F34" s="113">
        <f>SUM(F16,F26,F33)</f>
        <v>3080915</v>
      </c>
      <c r="G34" s="113">
        <f>E34-F34</f>
        <v>188799</v>
      </c>
    </row>
    <row r="35" spans="1:7" ht="15">
      <c r="A35" s="108" t="s">
        <v>89</v>
      </c>
      <c r="B35" s="109"/>
      <c r="C35" s="109"/>
      <c r="D35" s="113">
        <v>2454203</v>
      </c>
      <c r="E35" s="109"/>
      <c r="F35" s="109"/>
      <c r="G35" s="113">
        <v>2265404</v>
      </c>
    </row>
    <row r="36" spans="1:7" ht="15">
      <c r="A36" s="108" t="s">
        <v>96</v>
      </c>
      <c r="B36" s="109"/>
      <c r="C36" s="109"/>
      <c r="D36" s="113">
        <f>D34+D35</f>
        <v>2542147</v>
      </c>
      <c r="E36" s="109"/>
      <c r="F36" s="109"/>
      <c r="G36" s="113">
        <f>G34+G35</f>
        <v>2454203</v>
      </c>
    </row>
    <row r="37" spans="1:7" ht="15">
      <c r="A37" s="110" t="s">
        <v>97</v>
      </c>
      <c r="B37" s="109"/>
      <c r="C37" s="109"/>
      <c r="D37" s="109">
        <v>452181</v>
      </c>
      <c r="E37" s="109"/>
      <c r="F37" s="109"/>
      <c r="G37" s="109">
        <v>100836</v>
      </c>
    </row>
    <row r="38" spans="2:8" ht="15">
      <c r="B38" s="114"/>
      <c r="C38" s="114"/>
      <c r="D38" s="114"/>
      <c r="E38" s="114"/>
      <c r="F38" s="114"/>
      <c r="G38" s="114"/>
      <c r="H38" s="33"/>
    </row>
    <row r="39" spans="1:8" ht="15">
      <c r="A39" s="97" t="s">
        <v>199</v>
      </c>
      <c r="B39" s="168"/>
      <c r="C39" s="168"/>
      <c r="D39" s="97"/>
      <c r="E39" s="168"/>
      <c r="F39" s="168"/>
      <c r="G39" s="97"/>
      <c r="H39" s="33"/>
    </row>
    <row r="40" spans="2:8" ht="15">
      <c r="B40" s="114"/>
      <c r="C40" s="114"/>
      <c r="D40" s="114"/>
      <c r="E40" s="114"/>
      <c r="F40" s="114"/>
      <c r="G40" s="114"/>
      <c r="H40" s="33"/>
    </row>
    <row r="41" spans="1:8" ht="15">
      <c r="A41" s="115" t="s">
        <v>113</v>
      </c>
      <c r="B41" s="116"/>
      <c r="C41" s="117"/>
      <c r="D41" s="118" t="s">
        <v>185</v>
      </c>
      <c r="E41" s="119"/>
      <c r="F41" s="114"/>
      <c r="G41" s="114"/>
      <c r="H41" s="33"/>
    </row>
    <row r="42" spans="1:8" ht="15">
      <c r="A42" s="120" t="s">
        <v>186</v>
      </c>
      <c r="B42" s="121"/>
      <c r="C42" s="121"/>
      <c r="E42" s="122" t="s">
        <v>190</v>
      </c>
      <c r="F42" s="114"/>
      <c r="G42" s="114"/>
      <c r="H42" s="33"/>
    </row>
    <row r="43" spans="1:8" ht="15">
      <c r="A43" s="121"/>
      <c r="B43" s="121"/>
      <c r="C43" s="121"/>
      <c r="D43" s="123"/>
      <c r="E43" s="95"/>
      <c r="F43" s="114"/>
      <c r="G43" s="114"/>
      <c r="H43" s="33"/>
    </row>
    <row r="44" spans="1:8" ht="15">
      <c r="A44" s="121"/>
      <c r="B44" s="121"/>
      <c r="C44" s="121"/>
      <c r="D44" s="94"/>
      <c r="F44" s="114"/>
      <c r="G44" s="114"/>
      <c r="H44" s="33"/>
    </row>
    <row r="45" spans="1:8" ht="12.75">
      <c r="A45" s="121"/>
      <c r="B45" s="121"/>
      <c r="C45" s="121"/>
      <c r="F45" s="33"/>
      <c r="G45" s="33"/>
      <c r="H45" s="33"/>
    </row>
    <row r="46" spans="1:7" ht="12.75">
      <c r="A46" s="121"/>
      <c r="B46" s="121"/>
      <c r="C46" s="121"/>
      <c r="D46" s="175" t="s">
        <v>188</v>
      </c>
      <c r="E46" s="175"/>
      <c r="F46" s="98"/>
      <c r="G46" s="98"/>
    </row>
    <row r="47" spans="1:7" ht="12.75">
      <c r="A47" s="117"/>
      <c r="B47" s="117"/>
      <c r="C47" s="117"/>
      <c r="F47" s="98"/>
      <c r="G47" s="98"/>
    </row>
    <row r="48" ht="12.75">
      <c r="E48" s="122" t="s">
        <v>189</v>
      </c>
    </row>
  </sheetData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workbookViewId="0" topLeftCell="A25">
      <selection activeCell="H36" sqref="H36"/>
    </sheetView>
  </sheetViews>
  <sheetFormatPr defaultColWidth="9.140625" defaultRowHeight="12.75"/>
  <cols>
    <col min="1" max="1" width="52.7109375" style="9" customWidth="1"/>
    <col min="2" max="2" width="11.7109375" style="9" customWidth="1"/>
    <col min="3" max="3" width="10.7109375" style="9" customWidth="1"/>
    <col min="4" max="4" width="10.140625" style="9" customWidth="1"/>
    <col min="5" max="5" width="10.00390625" style="9" customWidth="1"/>
    <col min="6" max="6" width="9.8515625" style="9" customWidth="1"/>
    <col min="7" max="7" width="10.00390625" style="9" customWidth="1"/>
    <col min="8" max="8" width="16.421875" style="9" customWidth="1"/>
    <col min="9" max="16384" width="9.140625" style="9" customWidth="1"/>
  </cols>
  <sheetData>
    <row r="1" spans="6:8" ht="12.75">
      <c r="F1" s="128"/>
      <c r="G1" s="128" t="s">
        <v>174</v>
      </c>
      <c r="H1" s="128"/>
    </row>
    <row r="3" spans="1:8" ht="19.5" customHeight="1">
      <c r="A3" s="186" t="s">
        <v>55</v>
      </c>
      <c r="B3" s="186"/>
      <c r="C3" s="186"/>
      <c r="D3" s="186"/>
      <c r="E3" s="186"/>
      <c r="F3" s="186"/>
      <c r="G3" s="186"/>
      <c r="H3" s="186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184</v>
      </c>
      <c r="B5" s="133"/>
      <c r="C5" s="133"/>
      <c r="D5" s="133"/>
      <c r="E5" s="133"/>
      <c r="F5" s="134"/>
      <c r="G5" s="193" t="s">
        <v>181</v>
      </c>
      <c r="H5" s="194"/>
    </row>
    <row r="6" spans="1:8" ht="15">
      <c r="A6" s="132" t="s">
        <v>200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69" t="s">
        <v>57</v>
      </c>
      <c r="B8" s="169" t="s">
        <v>61</v>
      </c>
      <c r="C8" s="187" t="s">
        <v>58</v>
      </c>
      <c r="D8" s="192"/>
      <c r="E8" s="192"/>
      <c r="F8" s="187" t="s">
        <v>59</v>
      </c>
      <c r="G8" s="188"/>
      <c r="H8" s="169" t="s">
        <v>60</v>
      </c>
      <c r="I8" s="32"/>
    </row>
    <row r="9" spans="1:9" ht="12.75" customHeight="1">
      <c r="A9" s="184"/>
      <c r="B9" s="191"/>
      <c r="C9" s="189" t="s">
        <v>62</v>
      </c>
      <c r="D9" s="169" t="s">
        <v>63</v>
      </c>
      <c r="E9" s="169" t="s">
        <v>131</v>
      </c>
      <c r="F9" s="169" t="s">
        <v>64</v>
      </c>
      <c r="G9" s="169" t="s">
        <v>65</v>
      </c>
      <c r="H9" s="184"/>
      <c r="I9" s="32"/>
    </row>
    <row r="10" spans="1:9" ht="60" customHeight="1">
      <c r="A10" s="185"/>
      <c r="B10" s="185"/>
      <c r="C10" s="190"/>
      <c r="D10" s="185"/>
      <c r="E10" s="183"/>
      <c r="F10" s="183"/>
      <c r="G10" s="183"/>
      <c r="H10" s="183"/>
      <c r="I10" s="32"/>
    </row>
    <row r="11" spans="1:9" s="142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1"/>
    </row>
    <row r="12" spans="1:9" s="142" customFormat="1" ht="15" customHeight="1">
      <c r="A12" s="143" t="s">
        <v>103</v>
      </c>
      <c r="B12" s="144">
        <v>5630970</v>
      </c>
      <c r="C12" s="144">
        <v>266896</v>
      </c>
      <c r="D12" s="144"/>
      <c r="E12" s="144"/>
      <c r="F12" s="144">
        <v>475282</v>
      </c>
      <c r="G12" s="144"/>
      <c r="H12" s="144">
        <f>B12+C12+F12-G12</f>
        <v>6373148</v>
      </c>
      <c r="I12" s="141"/>
    </row>
    <row r="13" spans="1:8" s="142" customFormat="1" ht="15.75" customHeight="1">
      <c r="A13" s="143" t="s">
        <v>104</v>
      </c>
      <c r="B13" s="144">
        <v>5630970</v>
      </c>
      <c r="C13" s="144">
        <v>266896</v>
      </c>
      <c r="D13" s="144"/>
      <c r="E13" s="144"/>
      <c r="F13" s="144">
        <v>475282</v>
      </c>
      <c r="G13" s="144"/>
      <c r="H13" s="144">
        <f>B13+C13+F13-G13</f>
        <v>6373148</v>
      </c>
    </row>
    <row r="14" spans="1:9" s="142" customFormat="1" ht="14.25" customHeight="1">
      <c r="A14" s="143" t="s">
        <v>66</v>
      </c>
      <c r="B14" s="144">
        <v>4697607</v>
      </c>
      <c r="C14" s="144">
        <v>94817</v>
      </c>
      <c r="D14" s="144"/>
      <c r="E14" s="144"/>
      <c r="F14" s="144">
        <v>775804</v>
      </c>
      <c r="G14" s="144"/>
      <c r="H14" s="144">
        <f>B14+C14+F14-G14</f>
        <v>5568228</v>
      </c>
      <c r="I14" s="162"/>
    </row>
    <row r="15" spans="1:9" s="142" customFormat="1" ht="15">
      <c r="A15" s="143" t="s">
        <v>67</v>
      </c>
      <c r="B15" s="145"/>
      <c r="C15" s="145"/>
      <c r="D15" s="145"/>
      <c r="E15" s="145"/>
      <c r="F15" s="145"/>
      <c r="G15" s="145"/>
      <c r="H15" s="145"/>
      <c r="I15" s="141"/>
    </row>
    <row r="16" spans="1:9" ht="14.25" customHeight="1">
      <c r="A16" s="146" t="s">
        <v>68</v>
      </c>
      <c r="B16" s="145"/>
      <c r="C16" s="145"/>
      <c r="D16" s="145"/>
      <c r="E16" s="145"/>
      <c r="F16" s="145"/>
      <c r="G16" s="145"/>
      <c r="H16" s="145"/>
      <c r="I16" s="32"/>
    </row>
    <row r="17" spans="1:9" ht="15">
      <c r="A17" s="146" t="s">
        <v>69</v>
      </c>
      <c r="B17" s="147"/>
      <c r="C17" s="147"/>
      <c r="D17" s="147"/>
      <c r="E17" s="147"/>
      <c r="F17" s="147"/>
      <c r="G17" s="147"/>
      <c r="H17" s="145"/>
      <c r="I17" s="32"/>
    </row>
    <row r="18" spans="1:9" ht="15.75" customHeight="1">
      <c r="A18" s="143" t="s">
        <v>70</v>
      </c>
      <c r="B18" s="147"/>
      <c r="C18" s="147"/>
      <c r="D18" s="147"/>
      <c r="E18" s="147"/>
      <c r="F18" s="147"/>
      <c r="G18" s="147"/>
      <c r="H18" s="145"/>
      <c r="I18" s="32"/>
    </row>
    <row r="19" spans="1:9" ht="15.75" customHeight="1">
      <c r="A19" s="143" t="s">
        <v>175</v>
      </c>
      <c r="B19" s="148">
        <f>B20-B21</f>
        <v>-110942</v>
      </c>
      <c r="C19" s="148">
        <f>C20-C21</f>
        <v>-21155</v>
      </c>
      <c r="D19" s="145"/>
      <c r="E19" s="145"/>
      <c r="F19" s="145"/>
      <c r="G19" s="145"/>
      <c r="H19" s="148">
        <f>B19+C19</f>
        <v>-132097</v>
      </c>
      <c r="I19" s="32"/>
    </row>
    <row r="20" spans="1:9" ht="15">
      <c r="A20" s="146" t="s">
        <v>132</v>
      </c>
      <c r="B20" s="145">
        <v>835</v>
      </c>
      <c r="C20" s="145">
        <v>164</v>
      </c>
      <c r="D20" s="145"/>
      <c r="E20" s="145"/>
      <c r="F20" s="145"/>
      <c r="G20" s="145"/>
      <c r="H20" s="145">
        <f>B20+C20</f>
        <v>999</v>
      </c>
      <c r="I20" s="32"/>
    </row>
    <row r="21" spans="1:9" ht="15">
      <c r="A21" s="146" t="s">
        <v>133</v>
      </c>
      <c r="B21" s="145">
        <v>111777</v>
      </c>
      <c r="C21" s="145">
        <v>21319</v>
      </c>
      <c r="D21" s="145"/>
      <c r="E21" s="145"/>
      <c r="F21" s="145"/>
      <c r="G21" s="145"/>
      <c r="H21" s="145">
        <f>B21+C21</f>
        <v>133096</v>
      </c>
      <c r="I21" s="32"/>
    </row>
    <row r="22" spans="1:9" ht="15">
      <c r="A22" s="143" t="s">
        <v>71</v>
      </c>
      <c r="B22" s="145"/>
      <c r="C22" s="145"/>
      <c r="D22" s="145"/>
      <c r="E22" s="145"/>
      <c r="F22" s="148">
        <v>59954</v>
      </c>
      <c r="G22" s="148"/>
      <c r="H22" s="148">
        <f>F22-G22</f>
        <v>59954</v>
      </c>
      <c r="I22" s="163"/>
    </row>
    <row r="23" spans="1:9" ht="15">
      <c r="A23" s="146" t="s">
        <v>72</v>
      </c>
      <c r="B23" s="147"/>
      <c r="C23" s="147"/>
      <c r="D23" s="147"/>
      <c r="E23" s="147"/>
      <c r="F23" s="147"/>
      <c r="G23" s="145"/>
      <c r="H23" s="145"/>
      <c r="I23" s="32"/>
    </row>
    <row r="24" spans="1:9" ht="12.75" customHeight="1">
      <c r="A24" s="146" t="s">
        <v>73</v>
      </c>
      <c r="B24" s="145"/>
      <c r="C24" s="145"/>
      <c r="D24" s="145"/>
      <c r="E24" s="145"/>
      <c r="F24" s="145"/>
      <c r="G24" s="145"/>
      <c r="H24" s="145"/>
      <c r="I24" s="32"/>
    </row>
    <row r="25" spans="1:9" ht="15" customHeight="1">
      <c r="A25" s="146" t="s">
        <v>74</v>
      </c>
      <c r="B25" s="147"/>
      <c r="C25" s="147"/>
      <c r="D25" s="147"/>
      <c r="E25" s="147"/>
      <c r="F25" s="147"/>
      <c r="G25" s="147"/>
      <c r="H25" s="145"/>
      <c r="I25" s="32"/>
    </row>
    <row r="26" spans="1:9" ht="15">
      <c r="A26" s="146" t="s">
        <v>75</v>
      </c>
      <c r="B26" s="147"/>
      <c r="C26" s="147"/>
      <c r="D26" s="147"/>
      <c r="E26" s="147"/>
      <c r="F26" s="147"/>
      <c r="G26" s="147"/>
      <c r="H26" s="145"/>
      <c r="I26" s="32"/>
    </row>
    <row r="27" spans="1:9" ht="28.5" customHeight="1">
      <c r="A27" s="146" t="s">
        <v>176</v>
      </c>
      <c r="B27" s="147"/>
      <c r="C27" s="147"/>
      <c r="D27" s="147"/>
      <c r="E27" s="147"/>
      <c r="F27" s="147"/>
      <c r="G27" s="147"/>
      <c r="H27" s="145"/>
      <c r="I27" s="32"/>
    </row>
    <row r="28" spans="1:9" ht="15">
      <c r="A28" s="146" t="s">
        <v>76</v>
      </c>
      <c r="B28" s="145"/>
      <c r="C28" s="145"/>
      <c r="D28" s="145"/>
      <c r="E28" s="145"/>
      <c r="F28" s="145"/>
      <c r="G28" s="145"/>
      <c r="H28" s="145"/>
      <c r="I28" s="32"/>
    </row>
    <row r="29" spans="1:9" ht="15">
      <c r="A29" s="146" t="s">
        <v>77</v>
      </c>
      <c r="B29" s="147"/>
      <c r="C29" s="147"/>
      <c r="D29" s="147"/>
      <c r="E29" s="147"/>
      <c r="F29" s="147"/>
      <c r="G29" s="147"/>
      <c r="H29" s="145"/>
      <c r="I29" s="32"/>
    </row>
    <row r="30" spans="1:9" ht="30">
      <c r="A30" s="146" t="s">
        <v>177</v>
      </c>
      <c r="B30" s="147"/>
      <c r="C30" s="147"/>
      <c r="D30" s="147"/>
      <c r="E30" s="147"/>
      <c r="F30" s="147"/>
      <c r="G30" s="147"/>
      <c r="H30" s="145"/>
      <c r="I30" s="32"/>
    </row>
    <row r="31" spans="1:9" ht="15">
      <c r="A31" s="146" t="s">
        <v>76</v>
      </c>
      <c r="B31" s="145"/>
      <c r="C31" s="145"/>
      <c r="D31" s="145"/>
      <c r="E31" s="145"/>
      <c r="F31" s="145"/>
      <c r="G31" s="145"/>
      <c r="H31" s="145"/>
      <c r="I31" s="32"/>
    </row>
    <row r="32" spans="1:9" ht="15">
      <c r="A32" s="146" t="s">
        <v>77</v>
      </c>
      <c r="B32" s="147"/>
      <c r="C32" s="147"/>
      <c r="D32" s="147"/>
      <c r="E32" s="147"/>
      <c r="F32" s="147"/>
      <c r="G32" s="147"/>
      <c r="H32" s="145"/>
      <c r="I32" s="32"/>
    </row>
    <row r="33" spans="1:9" ht="15">
      <c r="A33" s="146" t="s">
        <v>134</v>
      </c>
      <c r="B33" s="147"/>
      <c r="C33" s="147"/>
      <c r="D33" s="147"/>
      <c r="E33" s="147"/>
      <c r="F33" s="147"/>
      <c r="G33" s="147"/>
      <c r="H33" s="145"/>
      <c r="I33" s="32"/>
    </row>
    <row r="34" spans="1:11" ht="15">
      <c r="A34" s="143" t="s">
        <v>78</v>
      </c>
      <c r="B34" s="149">
        <f>B14+B19</f>
        <v>4586665</v>
      </c>
      <c r="C34" s="149">
        <f>C14+C19</f>
        <v>73662</v>
      </c>
      <c r="D34" s="149"/>
      <c r="E34" s="149"/>
      <c r="F34" s="149">
        <f>F14+F22</f>
        <v>835758</v>
      </c>
      <c r="G34" s="149"/>
      <c r="H34" s="148">
        <f>SUM(B34,C34,F34)</f>
        <v>5496085</v>
      </c>
      <c r="I34" s="32"/>
      <c r="K34" s="150"/>
    </row>
    <row r="35" spans="1:9" ht="14.25" customHeight="1">
      <c r="A35" s="146" t="s">
        <v>141</v>
      </c>
      <c r="B35" s="145"/>
      <c r="C35" s="145"/>
      <c r="D35" s="145"/>
      <c r="E35" s="145"/>
      <c r="F35" s="145"/>
      <c r="G35" s="145"/>
      <c r="H35" s="145"/>
      <c r="I35" s="32"/>
    </row>
    <row r="36" spans="1:11" ht="28.5">
      <c r="A36" s="143" t="s">
        <v>79</v>
      </c>
      <c r="B36" s="149">
        <f>B34</f>
        <v>4586665</v>
      </c>
      <c r="C36" s="149">
        <f>C34</f>
        <v>73662</v>
      </c>
      <c r="D36" s="149"/>
      <c r="E36" s="149"/>
      <c r="F36" s="149">
        <f>F34</f>
        <v>835758</v>
      </c>
      <c r="G36" s="149"/>
      <c r="H36" s="148">
        <f>H34</f>
        <v>5496085</v>
      </c>
      <c r="I36" s="32"/>
      <c r="K36" s="151"/>
    </row>
    <row r="37" ht="15">
      <c r="I37" s="32"/>
    </row>
    <row r="38" spans="1:9" ht="15">
      <c r="A38" s="152" t="s">
        <v>199</v>
      </c>
      <c r="I38" s="32"/>
    </row>
    <row r="39" spans="2:9" ht="15">
      <c r="B39" s="153"/>
      <c r="C39" s="153"/>
      <c r="D39" s="154"/>
      <c r="E39" s="155"/>
      <c r="F39" s="155"/>
      <c r="G39" s="156"/>
      <c r="H39" s="157"/>
      <c r="I39" s="32"/>
    </row>
    <row r="40" spans="1:9" ht="17.25" customHeight="1">
      <c r="A40" s="115" t="s">
        <v>113</v>
      </c>
      <c r="B40" s="116"/>
      <c r="C40" s="117"/>
      <c r="D40" s="118" t="s">
        <v>191</v>
      </c>
      <c r="I40" s="158"/>
    </row>
    <row r="41" spans="1:9" ht="15">
      <c r="A41" s="120" t="s">
        <v>194</v>
      </c>
      <c r="B41" s="121"/>
      <c r="C41" s="121"/>
      <c r="D41" s="159"/>
      <c r="E41" s="122" t="s">
        <v>192</v>
      </c>
      <c r="H41" s="150"/>
      <c r="I41" s="158"/>
    </row>
    <row r="42" spans="1:9" ht="15">
      <c r="A42" s="121"/>
      <c r="B42" s="121"/>
      <c r="C42" s="121"/>
      <c r="D42" s="160"/>
      <c r="E42" s="160"/>
      <c r="H42" s="161"/>
      <c r="I42" s="32"/>
    </row>
    <row r="43" spans="1:9" ht="15" customHeight="1">
      <c r="A43" s="121"/>
      <c r="B43" s="121"/>
      <c r="C43" s="121"/>
      <c r="H43" s="119"/>
      <c r="I43" s="32"/>
    </row>
    <row r="44" spans="1:9" ht="15" customHeight="1">
      <c r="A44" s="121"/>
      <c r="B44" s="121"/>
      <c r="C44" s="121"/>
      <c r="I44" s="32"/>
    </row>
    <row r="45" spans="1:9" ht="15">
      <c r="A45" s="121"/>
      <c r="B45" s="121"/>
      <c r="C45" s="121"/>
      <c r="D45" s="118" t="s">
        <v>195</v>
      </c>
      <c r="E45" s="119"/>
      <c r="H45" s="32"/>
      <c r="I45" s="32"/>
    </row>
    <row r="46" spans="1:9" ht="15">
      <c r="A46" s="117"/>
      <c r="B46" s="117"/>
      <c r="C46" s="117"/>
      <c r="F46" s="32"/>
      <c r="G46" s="32"/>
      <c r="H46" s="32"/>
      <c r="I46" s="32"/>
    </row>
    <row r="47" spans="1:9" ht="15">
      <c r="A47" s="32"/>
      <c r="B47" s="32"/>
      <c r="C47" s="32"/>
      <c r="D47" s="32"/>
      <c r="E47" s="122" t="s">
        <v>193</v>
      </c>
      <c r="F47" s="32"/>
      <c r="G47" s="32"/>
      <c r="H47" s="32"/>
      <c r="I47" s="32"/>
    </row>
    <row r="48" spans="1:9" ht="1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">
      <c r="A49" s="32"/>
      <c r="B49" s="32"/>
      <c r="C49" s="32"/>
      <c r="D49" s="32"/>
      <c r="E49" s="32"/>
      <c r="F49" s="32"/>
      <c r="G49" s="32"/>
      <c r="H49" s="32"/>
      <c r="I49" s="32"/>
    </row>
    <row r="50" spans="1:9" ht="15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15">
      <c r="A52" s="32"/>
      <c r="B52" s="32"/>
      <c r="C52" s="32"/>
      <c r="D52" s="32"/>
      <c r="E52" s="32"/>
      <c r="F52" s="32"/>
      <c r="G52" s="32"/>
      <c r="H52" s="32"/>
      <c r="I52" s="32"/>
    </row>
    <row r="53" spans="1:9" ht="15">
      <c r="A53" s="32"/>
      <c r="B53" s="32"/>
      <c r="C53" s="32"/>
      <c r="D53" s="32"/>
      <c r="E53" s="32"/>
      <c r="F53" s="32"/>
      <c r="G53" s="32"/>
      <c r="H53" s="32"/>
      <c r="I53" s="32"/>
    </row>
    <row r="54" spans="1:9" ht="15">
      <c r="A54" s="32"/>
      <c r="B54" s="32"/>
      <c r="C54" s="32"/>
      <c r="D54" s="32"/>
      <c r="E54" s="32"/>
      <c r="F54" s="32"/>
      <c r="G54" s="32"/>
      <c r="H54" s="32"/>
      <c r="I54" s="32"/>
    </row>
    <row r="55" spans="1:9" ht="15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">
      <c r="A58" s="32"/>
      <c r="B58" s="32"/>
      <c r="C58" s="32"/>
      <c r="D58" s="32"/>
      <c r="E58" s="32"/>
      <c r="F58" s="32"/>
      <c r="G58" s="32"/>
      <c r="H58" s="32"/>
      <c r="I58" s="32"/>
    </row>
    <row r="59" spans="1:9" ht="1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5">
      <c r="A61" s="32"/>
      <c r="B61" s="32"/>
      <c r="C61" s="32"/>
      <c r="D61" s="32"/>
      <c r="E61" s="32"/>
      <c r="F61" s="32"/>
      <c r="G61" s="32"/>
      <c r="H61" s="32"/>
      <c r="I61" s="32"/>
    </row>
    <row r="62" spans="1:9" ht="15">
      <c r="A62" s="32"/>
      <c r="B62" s="32"/>
      <c r="C62" s="32"/>
      <c r="D62" s="32"/>
      <c r="E62" s="32"/>
      <c r="F62" s="32"/>
      <c r="G62" s="32"/>
      <c r="H62" s="32"/>
      <c r="I62" s="32"/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">
      <c r="A78" s="32"/>
      <c r="B78" s="32"/>
      <c r="C78" s="32"/>
      <c r="D78" s="32"/>
      <c r="E78" s="32"/>
      <c r="F78" s="32"/>
      <c r="G78" s="32"/>
      <c r="H78" s="32"/>
      <c r="I78" s="32"/>
    </row>
    <row r="79" spans="1:9" ht="1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">
      <c r="A80" s="32"/>
      <c r="B80" s="32"/>
      <c r="C80" s="32"/>
      <c r="D80" s="32"/>
      <c r="E80" s="32"/>
      <c r="F80" s="32"/>
      <c r="G80" s="32"/>
      <c r="H80" s="32"/>
      <c r="I80" s="32"/>
    </row>
    <row r="81" spans="1:9" ht="15">
      <c r="A81" s="32"/>
      <c r="B81" s="32"/>
      <c r="C81" s="32"/>
      <c r="D81" s="32"/>
      <c r="E81" s="32"/>
      <c r="F81" s="32"/>
      <c r="G81" s="32"/>
      <c r="H81" s="32"/>
      <c r="I81" s="32"/>
    </row>
    <row r="82" spans="1:9" ht="15">
      <c r="A82" s="32"/>
      <c r="B82" s="32"/>
      <c r="C82" s="32"/>
      <c r="D82" s="32"/>
      <c r="E82" s="32"/>
      <c r="F82" s="32"/>
      <c r="G82" s="32"/>
      <c r="H82" s="32"/>
      <c r="I82" s="32"/>
    </row>
    <row r="83" spans="1:9" ht="15">
      <c r="A83" s="32"/>
      <c r="B83" s="32"/>
      <c r="C83" s="32"/>
      <c r="D83" s="32"/>
      <c r="E83" s="32"/>
      <c r="F83" s="32"/>
      <c r="G83" s="32"/>
      <c r="H83" s="32"/>
      <c r="I83" s="32"/>
    </row>
    <row r="84" spans="1:9" ht="15">
      <c r="A84" s="32"/>
      <c r="B84" s="32"/>
      <c r="C84" s="32"/>
      <c r="D84" s="32"/>
      <c r="E84" s="32"/>
      <c r="F84" s="32"/>
      <c r="G84" s="32"/>
      <c r="H84" s="32"/>
      <c r="I84" s="32"/>
    </row>
    <row r="85" spans="1:9" ht="15">
      <c r="A85" s="32"/>
      <c r="B85" s="32"/>
      <c r="C85" s="32"/>
      <c r="D85" s="32"/>
      <c r="E85" s="32"/>
      <c r="F85" s="32"/>
      <c r="G85" s="32"/>
      <c r="H85" s="32"/>
      <c r="I85" s="32"/>
    </row>
    <row r="86" spans="1:9" ht="15">
      <c r="A86" s="32"/>
      <c r="B86" s="32"/>
      <c r="C86" s="32"/>
      <c r="D86" s="32"/>
      <c r="E86" s="32"/>
      <c r="F86" s="32"/>
      <c r="G86" s="32"/>
      <c r="H86" s="32"/>
      <c r="I86" s="32"/>
    </row>
    <row r="87" spans="1:9" ht="15">
      <c r="A87" s="32"/>
      <c r="B87" s="32"/>
      <c r="C87" s="32"/>
      <c r="D87" s="32"/>
      <c r="E87" s="32"/>
      <c r="F87" s="32"/>
      <c r="G87" s="32"/>
      <c r="H87" s="32"/>
      <c r="I87" s="32"/>
    </row>
    <row r="88" spans="1:9" ht="15">
      <c r="A88" s="32"/>
      <c r="B88" s="32"/>
      <c r="C88" s="32"/>
      <c r="D88" s="32"/>
      <c r="E88" s="32"/>
      <c r="F88" s="32"/>
      <c r="G88" s="32"/>
      <c r="H88" s="32"/>
      <c r="I88" s="32"/>
    </row>
    <row r="89" spans="1:9" ht="15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5">
      <c r="A90" s="32"/>
      <c r="B90" s="32"/>
      <c r="C90" s="32"/>
      <c r="D90" s="32"/>
      <c r="E90" s="32"/>
      <c r="F90" s="32"/>
      <c r="G90" s="32"/>
      <c r="H90" s="32"/>
      <c r="I90" s="32"/>
    </row>
    <row r="91" spans="1:9" ht="15">
      <c r="A91" s="32"/>
      <c r="B91" s="32"/>
      <c r="C91" s="32"/>
      <c r="D91" s="32"/>
      <c r="E91" s="32"/>
      <c r="F91" s="32"/>
      <c r="G91" s="32"/>
      <c r="H91" s="32"/>
      <c r="I91" s="32"/>
    </row>
    <row r="92" spans="1:9" ht="15">
      <c r="A92" s="32"/>
      <c r="B92" s="32"/>
      <c r="C92" s="32"/>
      <c r="D92" s="32"/>
      <c r="E92" s="32"/>
      <c r="F92" s="32"/>
      <c r="G92" s="32"/>
      <c r="H92" s="32"/>
      <c r="I92" s="32"/>
    </row>
    <row r="93" spans="1:9" ht="15">
      <c r="A93" s="32"/>
      <c r="B93" s="32"/>
      <c r="C93" s="32"/>
      <c r="D93" s="32"/>
      <c r="E93" s="32"/>
      <c r="F93" s="32"/>
      <c r="G93" s="32"/>
      <c r="H93" s="32"/>
      <c r="I93" s="32"/>
    </row>
    <row r="94" spans="1:9" ht="15">
      <c r="A94" s="32"/>
      <c r="B94" s="32"/>
      <c r="C94" s="32"/>
      <c r="D94" s="32"/>
      <c r="E94" s="32"/>
      <c r="F94" s="32"/>
      <c r="G94" s="32"/>
      <c r="H94" s="32"/>
      <c r="I94" s="32"/>
    </row>
    <row r="95" spans="1:9" ht="15">
      <c r="A95" s="32"/>
      <c r="B95" s="32"/>
      <c r="C95" s="32"/>
      <c r="D95" s="32"/>
      <c r="E95" s="32"/>
      <c r="F95" s="32"/>
      <c r="G95" s="32"/>
      <c r="H95" s="32"/>
      <c r="I95" s="32"/>
    </row>
    <row r="96" spans="1:9" ht="15">
      <c r="A96" s="32"/>
      <c r="B96" s="32"/>
      <c r="C96" s="32"/>
      <c r="D96" s="32"/>
      <c r="E96" s="32"/>
      <c r="F96" s="32"/>
      <c r="G96" s="32"/>
      <c r="H96" s="32"/>
      <c r="I96" s="32"/>
    </row>
    <row r="97" spans="1:9" ht="15">
      <c r="A97" s="32"/>
      <c r="B97" s="32"/>
      <c r="C97" s="32"/>
      <c r="D97" s="32"/>
      <c r="E97" s="32"/>
      <c r="F97" s="32"/>
      <c r="G97" s="32"/>
      <c r="H97" s="32"/>
      <c r="I97" s="32"/>
    </row>
    <row r="98" spans="1:9" ht="15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5">
      <c r="A99" s="32"/>
      <c r="B99" s="32"/>
      <c r="C99" s="32"/>
      <c r="D99" s="32"/>
      <c r="E99" s="32"/>
      <c r="F99" s="32"/>
      <c r="G99" s="32"/>
      <c r="H99" s="32"/>
      <c r="I99" s="32"/>
    </row>
    <row r="100" spans="1:9" ht="15">
      <c r="A100" s="32"/>
      <c r="B100" s="32"/>
      <c r="C100" s="32"/>
      <c r="D100" s="32"/>
      <c r="E100" s="32"/>
      <c r="F100" s="32"/>
      <c r="G100" s="32"/>
      <c r="H100" s="32"/>
      <c r="I100" s="32"/>
    </row>
    <row r="101" spans="1:9" ht="15">
      <c r="A101" s="32"/>
      <c r="B101" s="32"/>
      <c r="C101" s="32"/>
      <c r="D101" s="32"/>
      <c r="E101" s="32"/>
      <c r="F101" s="32"/>
      <c r="G101" s="32"/>
      <c r="H101" s="32"/>
      <c r="I101" s="32"/>
    </row>
    <row r="102" spans="1:9" ht="1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5">
      <c r="A103" s="32"/>
      <c r="B103" s="32"/>
      <c r="C103" s="32"/>
      <c r="D103" s="32"/>
      <c r="E103" s="32"/>
      <c r="F103" s="32"/>
      <c r="G103" s="32"/>
      <c r="H103" s="32"/>
      <c r="I103" s="32"/>
    </row>
    <row r="104" spans="1:9" ht="15">
      <c r="A104" s="32"/>
      <c r="B104" s="32"/>
      <c r="C104" s="32"/>
      <c r="D104" s="32"/>
      <c r="E104" s="32"/>
      <c r="F104" s="32"/>
      <c r="G104" s="32"/>
      <c r="H104" s="32"/>
      <c r="I104" s="32"/>
    </row>
    <row r="105" spans="1:9" ht="15">
      <c r="A105" s="32"/>
      <c r="B105" s="32"/>
      <c r="C105" s="32"/>
      <c r="D105" s="32"/>
      <c r="E105" s="32"/>
      <c r="F105" s="32"/>
      <c r="G105" s="32"/>
      <c r="H105" s="32"/>
      <c r="I105" s="32"/>
    </row>
    <row r="106" spans="1:9" ht="15">
      <c r="A106" s="32"/>
      <c r="B106" s="32"/>
      <c r="C106" s="32"/>
      <c r="D106" s="32"/>
      <c r="E106" s="32"/>
      <c r="F106" s="32"/>
      <c r="G106" s="32"/>
      <c r="H106" s="32"/>
      <c r="I106" s="32"/>
    </row>
    <row r="107" spans="1:9" ht="15">
      <c r="A107" s="32"/>
      <c r="B107" s="32"/>
      <c r="C107" s="32"/>
      <c r="D107" s="32"/>
      <c r="E107" s="32"/>
      <c r="F107" s="32"/>
      <c r="G107" s="32"/>
      <c r="H107" s="32"/>
      <c r="I107" s="32"/>
    </row>
    <row r="108" spans="1:9" ht="15">
      <c r="A108" s="32"/>
      <c r="B108" s="32"/>
      <c r="C108" s="32"/>
      <c r="D108" s="32"/>
      <c r="E108" s="32"/>
      <c r="F108" s="32"/>
      <c r="G108" s="32"/>
      <c r="H108" s="32"/>
      <c r="I108" s="32"/>
    </row>
    <row r="109" spans="1:9" ht="15">
      <c r="A109" s="32"/>
      <c r="B109" s="32"/>
      <c r="C109" s="32"/>
      <c r="D109" s="32"/>
      <c r="E109" s="32"/>
      <c r="F109" s="32"/>
      <c r="G109" s="32"/>
      <c r="H109" s="32"/>
      <c r="I109" s="32"/>
    </row>
    <row r="110" spans="1:9" ht="15">
      <c r="A110" s="32"/>
      <c r="B110" s="32"/>
      <c r="C110" s="32"/>
      <c r="D110" s="32"/>
      <c r="E110" s="32"/>
      <c r="F110" s="32"/>
      <c r="G110" s="32"/>
      <c r="H110" s="32"/>
      <c r="I110" s="32"/>
    </row>
    <row r="111" spans="1:9" ht="15">
      <c r="A111" s="32"/>
      <c r="B111" s="32"/>
      <c r="C111" s="32"/>
      <c r="D111" s="32"/>
      <c r="E111" s="32"/>
      <c r="F111" s="32"/>
      <c r="G111" s="32"/>
      <c r="H111" s="32"/>
      <c r="I111" s="32"/>
    </row>
    <row r="112" spans="1:9" ht="15">
      <c r="A112" s="32"/>
      <c r="B112" s="32"/>
      <c r="C112" s="32"/>
      <c r="D112" s="32"/>
      <c r="E112" s="32"/>
      <c r="F112" s="32"/>
      <c r="G112" s="32"/>
      <c r="H112" s="32"/>
      <c r="I112" s="32"/>
    </row>
    <row r="113" spans="1:9" ht="15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 ht="15">
      <c r="A114" s="32"/>
      <c r="B114" s="32"/>
      <c r="C114" s="32"/>
      <c r="D114" s="32"/>
      <c r="E114" s="32"/>
      <c r="F114" s="32"/>
      <c r="G114" s="32"/>
      <c r="H114" s="32"/>
      <c r="I114" s="32"/>
    </row>
    <row r="115" spans="1:9" ht="15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 ht="15">
      <c r="A116" s="32"/>
      <c r="B116" s="32"/>
      <c r="C116" s="32"/>
      <c r="D116" s="32"/>
      <c r="E116" s="32"/>
      <c r="F116" s="32"/>
      <c r="G116" s="32"/>
      <c r="H116" s="32"/>
      <c r="I116" s="32"/>
    </row>
    <row r="117" spans="1:9" ht="15">
      <c r="A117" s="32"/>
      <c r="B117" s="32"/>
      <c r="C117" s="32"/>
      <c r="D117" s="32"/>
      <c r="E117" s="32"/>
      <c r="F117" s="32"/>
      <c r="G117" s="32"/>
      <c r="H117" s="32"/>
      <c r="I117" s="32"/>
    </row>
    <row r="118" spans="1:9" ht="15">
      <c r="A118" s="32"/>
      <c r="B118" s="32"/>
      <c r="C118" s="32"/>
      <c r="D118" s="32"/>
      <c r="E118" s="32"/>
      <c r="F118" s="32"/>
      <c r="G118" s="32"/>
      <c r="H118" s="32"/>
      <c r="I118" s="32"/>
    </row>
    <row r="119" spans="1:9" ht="15">
      <c r="A119" s="32"/>
      <c r="B119" s="32"/>
      <c r="C119" s="32"/>
      <c r="D119" s="32"/>
      <c r="E119" s="32"/>
      <c r="F119" s="32"/>
      <c r="G119" s="32"/>
      <c r="H119" s="32"/>
      <c r="I119" s="32"/>
    </row>
    <row r="120" spans="1:9" ht="15">
      <c r="A120" s="32"/>
      <c r="B120" s="32"/>
      <c r="C120" s="32"/>
      <c r="D120" s="32"/>
      <c r="E120" s="32"/>
      <c r="F120" s="32"/>
      <c r="G120" s="32"/>
      <c r="H120" s="32"/>
      <c r="I120" s="32"/>
    </row>
    <row r="121" spans="1:9" ht="15">
      <c r="A121" s="32"/>
      <c r="B121" s="32"/>
      <c r="C121" s="32"/>
      <c r="D121" s="32"/>
      <c r="E121" s="32"/>
      <c r="F121" s="32"/>
      <c r="G121" s="32"/>
      <c r="H121" s="32"/>
      <c r="I121" s="32"/>
    </row>
    <row r="122" spans="1:9" ht="15">
      <c r="A122" s="32"/>
      <c r="B122" s="32"/>
      <c r="C122" s="32"/>
      <c r="D122" s="32"/>
      <c r="E122" s="32"/>
      <c r="F122" s="32"/>
      <c r="G122" s="32"/>
      <c r="H122" s="32"/>
      <c r="I122" s="32"/>
    </row>
    <row r="123" spans="1:9" ht="15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">
      <c r="A124" s="32"/>
      <c r="B124" s="32"/>
      <c r="C124" s="32"/>
      <c r="D124" s="32"/>
      <c r="E124" s="32"/>
      <c r="F124" s="32"/>
      <c r="G124" s="32"/>
      <c r="H124" s="32"/>
      <c r="I124" s="32"/>
    </row>
    <row r="125" spans="1:9" ht="15">
      <c r="A125" s="32"/>
      <c r="B125" s="32"/>
      <c r="C125" s="32"/>
      <c r="D125" s="32"/>
      <c r="E125" s="32"/>
      <c r="F125" s="32"/>
      <c r="G125" s="32"/>
      <c r="H125" s="32"/>
      <c r="I125" s="32"/>
    </row>
    <row r="126" spans="1:9" ht="15">
      <c r="A126" s="32"/>
      <c r="B126" s="32"/>
      <c r="C126" s="32"/>
      <c r="D126" s="32"/>
      <c r="E126" s="32"/>
      <c r="F126" s="32"/>
      <c r="G126" s="32"/>
      <c r="H126" s="32"/>
      <c r="I126" s="32"/>
    </row>
    <row r="127" spans="1:9" ht="15">
      <c r="A127" s="32"/>
      <c r="B127" s="32"/>
      <c r="C127" s="32"/>
      <c r="D127" s="32"/>
      <c r="E127" s="32"/>
      <c r="F127" s="32"/>
      <c r="G127" s="32"/>
      <c r="H127" s="32"/>
      <c r="I127" s="32"/>
    </row>
    <row r="128" spans="1:9" ht="15">
      <c r="A128" s="32"/>
      <c r="B128" s="32"/>
      <c r="C128" s="32"/>
      <c r="D128" s="32"/>
      <c r="E128" s="32"/>
      <c r="F128" s="32"/>
      <c r="G128" s="32"/>
      <c r="H128" s="32"/>
      <c r="I128" s="32"/>
    </row>
    <row r="129" spans="1:9" ht="15">
      <c r="A129" s="32"/>
      <c r="B129" s="32"/>
      <c r="C129" s="32"/>
      <c r="D129" s="32"/>
      <c r="E129" s="32"/>
      <c r="F129" s="32"/>
      <c r="G129" s="32"/>
      <c r="H129" s="32"/>
      <c r="I129" s="32"/>
    </row>
    <row r="130" spans="1:9" ht="15">
      <c r="A130" s="32"/>
      <c r="B130" s="32"/>
      <c r="C130" s="32"/>
      <c r="D130" s="32"/>
      <c r="E130" s="32"/>
      <c r="F130" s="32"/>
      <c r="G130" s="32"/>
      <c r="H130" s="32"/>
      <c r="I130" s="32"/>
    </row>
    <row r="131" spans="1:9" ht="15">
      <c r="A131" s="32"/>
      <c r="B131" s="32"/>
      <c r="C131" s="32"/>
      <c r="D131" s="32"/>
      <c r="E131" s="32"/>
      <c r="F131" s="32"/>
      <c r="G131" s="32"/>
      <c r="H131" s="32"/>
      <c r="I131" s="32"/>
    </row>
    <row r="132" spans="1:9" ht="15">
      <c r="A132" s="32"/>
      <c r="B132" s="32"/>
      <c r="C132" s="32"/>
      <c r="D132" s="32"/>
      <c r="E132" s="32"/>
      <c r="F132" s="32"/>
      <c r="G132" s="32"/>
      <c r="H132" s="32"/>
      <c r="I132" s="32"/>
    </row>
    <row r="133" spans="1:9" ht="15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">
      <c r="A134" s="32"/>
      <c r="B134" s="32"/>
      <c r="C134" s="32"/>
      <c r="D134" s="32"/>
      <c r="E134" s="32"/>
      <c r="F134" s="32"/>
      <c r="G134" s="32"/>
      <c r="H134" s="32"/>
      <c r="I134" s="32"/>
    </row>
    <row r="135" spans="1:9" ht="15">
      <c r="A135" s="32"/>
      <c r="B135" s="32"/>
      <c r="C135" s="32"/>
      <c r="D135" s="32"/>
      <c r="E135" s="32"/>
      <c r="F135" s="32"/>
      <c r="G135" s="32"/>
      <c r="H135" s="32"/>
      <c r="I135" s="32"/>
    </row>
    <row r="136" spans="1:9" ht="15">
      <c r="A136" s="32"/>
      <c r="B136" s="32"/>
      <c r="C136" s="32"/>
      <c r="D136" s="32"/>
      <c r="E136" s="32"/>
      <c r="F136" s="32"/>
      <c r="G136" s="32"/>
      <c r="H136" s="32"/>
      <c r="I136" s="32"/>
    </row>
    <row r="137" spans="1:9" ht="15">
      <c r="A137" s="32"/>
      <c r="B137" s="32"/>
      <c r="C137" s="32"/>
      <c r="D137" s="32"/>
      <c r="E137" s="32"/>
      <c r="F137" s="32"/>
      <c r="G137" s="32"/>
      <c r="H137" s="32"/>
      <c r="I137" s="32"/>
    </row>
    <row r="138" spans="1:9" ht="15">
      <c r="A138" s="32"/>
      <c r="B138" s="32"/>
      <c r="C138" s="32"/>
      <c r="D138" s="32"/>
      <c r="E138" s="32"/>
      <c r="F138" s="32"/>
      <c r="G138" s="32"/>
      <c r="H138" s="32"/>
      <c r="I138" s="32"/>
    </row>
    <row r="139" spans="1:9" ht="15">
      <c r="A139" s="32"/>
      <c r="B139" s="32"/>
      <c r="C139" s="32"/>
      <c r="D139" s="32"/>
      <c r="E139" s="32"/>
      <c r="F139" s="32"/>
      <c r="G139" s="32"/>
      <c r="H139" s="32"/>
      <c r="I139" s="32"/>
    </row>
    <row r="140" spans="1:9" ht="1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">
      <c r="A142" s="32"/>
      <c r="B142" s="32"/>
      <c r="C142" s="32"/>
      <c r="D142" s="32"/>
      <c r="E142" s="32"/>
      <c r="F142" s="32"/>
      <c r="G142" s="32"/>
      <c r="H142" s="32"/>
      <c r="I142" s="32"/>
    </row>
    <row r="143" spans="1:9" ht="15">
      <c r="A143" s="32"/>
      <c r="B143" s="32"/>
      <c r="C143" s="32"/>
      <c r="D143" s="32"/>
      <c r="E143" s="32"/>
      <c r="F143" s="32"/>
      <c r="G143" s="32"/>
      <c r="H143" s="32"/>
      <c r="I143" s="32"/>
    </row>
    <row r="144" spans="1:9" ht="15">
      <c r="A144" s="32"/>
      <c r="B144" s="32"/>
      <c r="C144" s="32"/>
      <c r="D144" s="32"/>
      <c r="E144" s="32"/>
      <c r="F144" s="32"/>
      <c r="G144" s="32"/>
      <c r="H144" s="32"/>
      <c r="I144" s="32"/>
    </row>
    <row r="145" spans="1:9" ht="15">
      <c r="A145" s="32"/>
      <c r="B145" s="32"/>
      <c r="C145" s="32"/>
      <c r="D145" s="32"/>
      <c r="E145" s="32"/>
      <c r="F145" s="32"/>
      <c r="G145" s="32"/>
      <c r="H145" s="32"/>
      <c r="I145" s="32"/>
    </row>
    <row r="146" spans="1:9" ht="15">
      <c r="A146" s="32"/>
      <c r="B146" s="32"/>
      <c r="C146" s="32"/>
      <c r="D146" s="32"/>
      <c r="E146" s="32"/>
      <c r="F146" s="32"/>
      <c r="G146" s="32"/>
      <c r="H146" s="32"/>
      <c r="I146" s="32"/>
    </row>
    <row r="147" spans="1:9" ht="15">
      <c r="A147" s="32"/>
      <c r="B147" s="32"/>
      <c r="C147" s="32"/>
      <c r="D147" s="32"/>
      <c r="E147" s="32"/>
      <c r="F147" s="32"/>
      <c r="G147" s="32"/>
      <c r="H147" s="32"/>
      <c r="I147" s="32"/>
    </row>
    <row r="148" spans="1:9" ht="15">
      <c r="A148" s="32"/>
      <c r="B148" s="32"/>
      <c r="C148" s="32"/>
      <c r="D148" s="32"/>
      <c r="E148" s="32"/>
      <c r="F148" s="32"/>
      <c r="G148" s="32"/>
      <c r="H148" s="32"/>
      <c r="I148" s="32"/>
    </row>
    <row r="149" spans="1:9" ht="15">
      <c r="A149" s="32"/>
      <c r="B149" s="32"/>
      <c r="C149" s="32"/>
      <c r="D149" s="32"/>
      <c r="E149" s="32"/>
      <c r="F149" s="32"/>
      <c r="G149" s="32"/>
      <c r="H149" s="32"/>
      <c r="I149" s="32"/>
    </row>
    <row r="150" spans="1:9" ht="15">
      <c r="A150" s="32"/>
      <c r="B150" s="32"/>
      <c r="C150" s="32"/>
      <c r="D150" s="32"/>
      <c r="E150" s="32"/>
      <c r="F150" s="32"/>
      <c r="G150" s="32"/>
      <c r="H150" s="32"/>
      <c r="I150" s="32"/>
    </row>
    <row r="151" spans="1:9" ht="15">
      <c r="A151" s="32"/>
      <c r="B151" s="32"/>
      <c r="C151" s="32"/>
      <c r="D151" s="32"/>
      <c r="E151" s="32"/>
      <c r="F151" s="32"/>
      <c r="G151" s="32"/>
      <c r="H151" s="32"/>
      <c r="I151" s="32"/>
    </row>
    <row r="152" spans="1:9" ht="15">
      <c r="A152" s="32"/>
      <c r="B152" s="32"/>
      <c r="C152" s="32"/>
      <c r="D152" s="32"/>
      <c r="E152" s="32"/>
      <c r="F152" s="32"/>
      <c r="G152" s="32"/>
      <c r="H152" s="32"/>
      <c r="I152" s="32"/>
    </row>
    <row r="153" spans="1:9" ht="15">
      <c r="A153" s="32"/>
      <c r="B153" s="32"/>
      <c r="C153" s="32"/>
      <c r="D153" s="32"/>
      <c r="E153" s="32"/>
      <c r="F153" s="32"/>
      <c r="G153" s="32"/>
      <c r="H153" s="32"/>
      <c r="I153" s="32"/>
    </row>
    <row r="154" spans="1:9" ht="15">
      <c r="A154" s="32"/>
      <c r="B154" s="32"/>
      <c r="C154" s="32"/>
      <c r="D154" s="32"/>
      <c r="E154" s="32"/>
      <c r="F154" s="32"/>
      <c r="G154" s="32"/>
      <c r="H154" s="32"/>
      <c r="I154" s="32"/>
    </row>
    <row r="155" spans="1:9" ht="15">
      <c r="A155" s="32"/>
      <c r="B155" s="32"/>
      <c r="C155" s="32"/>
      <c r="D155" s="32"/>
      <c r="E155" s="32"/>
      <c r="F155" s="32"/>
      <c r="G155" s="32"/>
      <c r="H155" s="32"/>
      <c r="I155" s="32"/>
    </row>
    <row r="156" spans="1:9" ht="15">
      <c r="A156" s="32"/>
      <c r="B156" s="32"/>
      <c r="C156" s="32"/>
      <c r="D156" s="32"/>
      <c r="E156" s="32"/>
      <c r="F156" s="32"/>
      <c r="G156" s="32"/>
      <c r="H156" s="32"/>
      <c r="I156" s="32"/>
    </row>
    <row r="157" spans="1:9" ht="15">
      <c r="A157" s="32"/>
      <c r="B157" s="32"/>
      <c r="C157" s="32"/>
      <c r="D157" s="32"/>
      <c r="E157" s="32"/>
      <c r="F157" s="32"/>
      <c r="G157" s="32"/>
      <c r="H157" s="32"/>
      <c r="I157" s="32"/>
    </row>
    <row r="158" spans="1:9" ht="15">
      <c r="A158" s="32"/>
      <c r="B158" s="32"/>
      <c r="C158" s="32"/>
      <c r="D158" s="32"/>
      <c r="E158" s="32"/>
      <c r="F158" s="32"/>
      <c r="G158" s="32"/>
      <c r="H158" s="32"/>
      <c r="I158" s="32"/>
    </row>
    <row r="159" spans="1:9" ht="15">
      <c r="A159" s="32"/>
      <c r="B159" s="32"/>
      <c r="C159" s="32"/>
      <c r="D159" s="32"/>
      <c r="E159" s="32"/>
      <c r="F159" s="32"/>
      <c r="G159" s="32"/>
      <c r="H159" s="32"/>
      <c r="I159" s="32"/>
    </row>
    <row r="160" spans="1:9" ht="15">
      <c r="A160" s="32"/>
      <c r="B160" s="32"/>
      <c r="C160" s="32"/>
      <c r="D160" s="32"/>
      <c r="E160" s="32"/>
      <c r="F160" s="32"/>
      <c r="G160" s="32"/>
      <c r="H160" s="32"/>
      <c r="I160" s="32"/>
    </row>
    <row r="161" spans="1:9" ht="15">
      <c r="A161" s="32"/>
      <c r="B161" s="32"/>
      <c r="C161" s="32"/>
      <c r="D161" s="32"/>
      <c r="E161" s="32"/>
      <c r="F161" s="32"/>
      <c r="G161" s="32"/>
      <c r="H161" s="32"/>
      <c r="I161" s="32"/>
    </row>
    <row r="162" spans="1:9" ht="15">
      <c r="A162" s="32"/>
      <c r="B162" s="32"/>
      <c r="C162" s="32"/>
      <c r="D162" s="32"/>
      <c r="E162" s="32"/>
      <c r="F162" s="32"/>
      <c r="G162" s="32"/>
      <c r="H162" s="32"/>
      <c r="I162" s="32"/>
    </row>
    <row r="163" spans="1:9" ht="15">
      <c r="A163" s="32"/>
      <c r="B163" s="32"/>
      <c r="C163" s="32"/>
      <c r="D163" s="32"/>
      <c r="E163" s="32"/>
      <c r="F163" s="32"/>
      <c r="G163" s="32"/>
      <c r="H163" s="32"/>
      <c r="I163" s="32"/>
    </row>
    <row r="164" spans="1:9" ht="15">
      <c r="A164" s="32"/>
      <c r="B164" s="32"/>
      <c r="C164" s="32"/>
      <c r="D164" s="32"/>
      <c r="E164" s="32"/>
      <c r="F164" s="32"/>
      <c r="G164" s="32"/>
      <c r="H164" s="32"/>
      <c r="I164" s="32"/>
    </row>
    <row r="165" spans="1:9" ht="15">
      <c r="A165" s="32"/>
      <c r="B165" s="32"/>
      <c r="C165" s="32"/>
      <c r="D165" s="32"/>
      <c r="E165" s="32"/>
      <c r="F165" s="32"/>
      <c r="G165" s="32"/>
      <c r="H165" s="32"/>
      <c r="I165" s="32"/>
    </row>
    <row r="166" spans="1:9" ht="15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ht="15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ht="15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ht="15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ht="15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ht="15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ht="15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5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5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5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5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5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5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5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5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5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5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5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5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5">
      <c r="A190" s="32"/>
      <c r="B190" s="32"/>
      <c r="C190" s="32"/>
      <c r="D190" s="32"/>
      <c r="E190" s="32"/>
      <c r="F190" s="32"/>
      <c r="G190" s="32"/>
      <c r="H190" s="32"/>
      <c r="I190" s="32"/>
    </row>
  </sheetData>
  <mergeCells count="12"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2009-01-29T07:11:45Z</cp:lastPrinted>
  <dcterms:created xsi:type="dcterms:W3CDTF">2004-03-04T10:58:58Z</dcterms:created>
  <dcterms:modified xsi:type="dcterms:W3CDTF">2009-04-29T07:26:24Z</dcterms:modified>
  <cp:category/>
  <cp:version/>
  <cp:contentType/>
  <cp:contentStatus/>
</cp:coreProperties>
</file>