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5" activeTab="8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<sst xmlns="http://schemas.openxmlformats.org/spreadsheetml/2006/main" count="762" uniqueCount="393">
  <si>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</si>
  <si>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</si>
  <si>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</si>
  <si>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</si>
  <si>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</si>
  <si>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</si>
  <si>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</si>
  <si>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</si>
  <si>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</si>
  <si>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</si>
  <si>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</si>
  <si>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</si>
  <si>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</si>
  <si>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</si>
  <si>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</si>
  <si>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</si>
  <si>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</si>
  <si>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</si>
  <si>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</si>
  <si>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</si>
  <si>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</si>
  <si>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</si>
  <si>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</si>
  <si>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</si>
  <si>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</si>
  <si>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</si>
  <si>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</si>
  <si>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</si>
  <si>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</si>
  <si>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</si>
  <si>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</si>
  <si>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</si>
  <si>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</si>
  <si>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</si>
  <si>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</si>
  <si>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</si>
  <si>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</si>
  <si>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</si>
  <si>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</si>
  <si>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</si>
  <si>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</si>
  <si>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</si>
  <si>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</si>
  <si>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</si>
  <si>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</si>
  <si>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</si>
  <si>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</si>
  <si>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</si>
  <si>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</si>
  <si>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</si>
  <si>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</si>
  <si>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</si>
  <si>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</si>
  <si>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</si>
  <si>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</si>
  <si>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</si>
  <si>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</si>
  <si>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</si>
  <si>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</si>
  <si>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</si>
  <si>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</si>
  <si>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</si>
  <si>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</si>
  <si>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</si>
  <si>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</si>
  <si>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</si>
  <si>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</si>
  <si>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</si>
  <si>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</si>
  <si>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</si>
  <si>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>Отчетен период:към 31.12.2005 г.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</si>
  <si>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СТАНДАРТ</t>
    </r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</si>
  <si>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</si>
  <si>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</si>
  <si>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</si>
  <si>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</si>
  <si>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</si>
  <si>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</si>
  <si>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</si>
  <si>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</si>
  <si>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</si>
  <si>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</si>
  <si>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</si>
  <si>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</si>
  <si>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</si>
  <si>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</si>
  <si>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</si>
  <si>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</si>
  <si>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</si>
  <si>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</si>
  <si>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</si>
  <si>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</si>
  <si>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</si>
  <si>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</si>
  <si>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</si>
  <si>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</si>
  <si>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</si>
  <si>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</si>
  <si>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</si>
  <si>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</si>
  <si>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</si>
  <si>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</si>
  <si>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</si>
  <si>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</si>
  <si>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</si>
  <si>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</si>
  <si>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6 ИД
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</si>
  <si>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</si>
  <si>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</si>
  <si>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</si>
  <si>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</si>
  <si>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</si>
  <si>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</si>
  <si>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</si>
  <si>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</si>
  <si>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</si>
  <si>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</si>
  <si>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</si>
  <si>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</si>
  <si>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</si>
  <si>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</si>
  <si>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</si>
  <si>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</si>
  <si>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</si>
  <si>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</si>
  <si>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</si>
  <si>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</si>
  <si>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</si>
  <si>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</si>
  <si>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</si>
  <si>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</si>
  <si>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</si>
  <si>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</si>
  <si>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</si>
  <si>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</si>
  <si>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</si>
  <si>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</si>
  <si>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</si>
  <si>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</si>
  <si>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</si>
  <si>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</si>
  <si>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</si>
  <si>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</si>
  <si>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</si>
  <si>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</si>
  <si>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</si>
  <si>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</si>
  <si>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</si>
  <si>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</si>
  <si>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</si>
  <si>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</si>
  <si>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</si>
  <si>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</si>
  <si>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</si>
  <si>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</si>
  <si>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</si>
  <si>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</si>
  <si>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</si>
  <si>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</si>
  <si>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</si>
  <si>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</si>
  <si>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</si>
  <si>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</si>
  <si>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</si>
  <si>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</si>
  <si>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</si>
  <si>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</si>
  <si>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</si>
  <si>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</si>
  <si>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</si>
  <si>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</si>
  <si>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</si>
  <si>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</si>
  <si>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</si>
  <si>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</si>
  <si>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</si>
  <si>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</si>
  <si>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</si>
  <si>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</si>
  <si>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</si>
  <si>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</si>
  <si>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</si>
  <si>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</si>
  <si>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</si>
  <si>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</si>
  <si>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</si>
  <si>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</si>
  <si>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</si>
  <si>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</si>
  <si>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</si>
  <si>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</si>
  <si>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</si>
  <si>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</si>
  <si>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</si>
  <si>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</si>
  <si>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</si>
  <si>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</si>
  <si>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</si>
  <si>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</si>
  <si>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</si>
  <si>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</si>
  <si>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</si>
  <si>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</si>
  <si>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</si>
  <si>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</si>
  <si>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</si>
  <si>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</si>
  <si>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</si>
  <si>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</si>
  <si>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</si>
  <si>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</si>
  <si>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ЕИК по БУЛСТАТ:131468592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</si>
  <si>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</si>
  <si>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</si>
  <si>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</si>
  <si>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</si>
  <si>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</si>
  <si>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</si>
  <si>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</si>
  <si>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</si>
  <si>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</si>
  <si>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</si>
  <si>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</si>
  <si>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</si>
  <si>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</si>
  <si>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</si>
  <si>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</si>
  <si>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</si>
  <si>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</si>
  <si>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</si>
  <si>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</si>
  <si>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</si>
  <si>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</si>
  <si>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</si>
  <si>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</si>
  <si>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</si>
  <si>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</si>
  <si>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</si>
  <si>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</si>
  <si>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</si>
  <si>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</si>
  <si>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</si>
  <si>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</si>
  <si>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</si>
  <si>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</si>
  <si>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</si>
  <si>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</si>
  <si>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</si>
  <si>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</si>
  <si>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</si>
  <si>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</si>
  <si>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</si>
  <si>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</si>
  <si>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</si>
  <si>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</si>
  <si>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</si>
  <si>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</si>
  <si>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</si>
  <si>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</si>
  <si>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</si>
  <si>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</si>
  <si>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</si>
  <si>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</si>
  <si>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</si>
  <si>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</si>
  <si>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</si>
  <si>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</si>
  <si>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</si>
  <si>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</si>
  <si>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</si>
  <si>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</si>
  <si>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</si>
  <si>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</si>
  <si>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</si>
  <si>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</si>
  <si>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</si>
  <si>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</si>
  <si>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</si>
  <si>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</si>
  <si>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</si>
  <si>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</si>
  <si>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</si>
  <si>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</si>
  <si>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</si>
  <si>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</si>
  <si>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</si>
  <si>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</si>
  <si>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</si>
  <si>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</si>
  <si>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</si>
  <si>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</si>
  <si>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</si>
  <si>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</si>
  <si>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</si>
  <si>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</si>
  <si>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</si>
  <si>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</si>
  <si>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</si>
  <si>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</si>
  <si>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</si>
  <si>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</si>
  <si>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</si>
  <si>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</si>
  <si>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</si>
  <si>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</si>
  <si>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</si>
  <si>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</si>
  <si>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</si>
  <si>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</si>
  <si>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</si>
  <si>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</si>
  <si>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</si>
  <si>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</si>
  <si>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</si>
  <si>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</si>
  <si>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</si>
  <si>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</si>
  <si>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</si>
  <si>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</si>
  <si>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</si>
  <si>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</si>
  <si>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</si>
  <si>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</si>
  <si>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</si>
  <si>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</si>
  <si>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</si>
  <si>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</si>
  <si>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</si>
  <si>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</si>
  <si>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</si>
  <si>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</si>
  <si>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</si>
  <si>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</si>
  <si>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Съставител: .....................…………..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</si>
  <si>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</si>
  <si>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</si>
  <si>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</si>
  <si>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</si>
  <si>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</si>
  <si>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</si>
  <si>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</si>
  <si>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</si>
  <si>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</si>
  <si>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</si>
  <si>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</si>
  <si>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</si>
  <si>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</si>
  <si>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</si>
  <si>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</si>
  <si>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</si>
  <si>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</si>
  <si>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</si>
  <si>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</si>
  <si>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</si>
  <si>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</si>
  <si>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</si>
  <si>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</si>
  <si>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</si>
  <si>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</si>
  <si>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</si>
  <si>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</si>
  <si>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</si>
  <si>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</si>
  <si>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</si>
  <si>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</si>
  <si>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</si>
  <si>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</si>
  <si>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</si>
  <si>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</si>
  <si>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</si>
  <si>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</si>
  <si>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ЛИЗИНГОВА КОМПАНИЯ АД</t>
  </si>
  <si>
    <t>BG2100032056</t>
  </si>
  <si>
    <t>Извън борсов пазар</t>
  </si>
  <si>
    <t>-</t>
  </si>
  <si>
    <t>ЕВРОЛИЗИНГ ЕАД</t>
  </si>
  <si>
    <t>BG2100021042</t>
  </si>
  <si>
    <t>БФБ, неофициален пазар</t>
  </si>
  <si>
    <t>BEURL</t>
  </si>
  <si>
    <t>ТБ ЧПБ ТЕКСИМБАНК АД</t>
  </si>
  <si>
    <t>BG2100019046</t>
  </si>
  <si>
    <t>MBTEX</t>
  </si>
  <si>
    <t xml:space="preserve">              /Т. Лазарова/</t>
  </si>
  <si>
    <t xml:space="preserve">         /П. Кръстев/</t>
  </si>
  <si>
    <t>Ръководител:....................................</t>
  </si>
  <si>
    <t xml:space="preserve"> /Т. Лазарова/</t>
  </si>
  <si>
    <t xml:space="preserve">                            /Т. Лазарова/</t>
  </si>
  <si>
    <t xml:space="preserve">                              /П. Кръстев/</t>
  </si>
  <si>
    <t xml:space="preserve">   /П. Кръстев/</t>
  </si>
  <si>
    <t>/П. Кръстев/</t>
  </si>
  <si>
    <t>Дата: 28.03.2006</t>
  </si>
  <si>
    <t>3. Лихви по дългови ценни книжа</t>
  </si>
  <si>
    <t xml:space="preserve">Справка №1 ИД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</si>
</sst>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0"/>
      <name val="TmsCyr"/>
      <family val="0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0"/>
    </font>
    <font>
      <sz val="8"/>
      <name val="Verdana"/>
      <family val="2"/>
    </font>
    <font>
      <sz val="8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49" fontId="1" fillId="0" borderId="1" xfId="21" applyNumberFormat="1" applyFont="1" applyBorder="1" applyAlignment="1" applyProtection="1">
      <alignment horizontal="center" vertical="center" wrapText="1"/>
      <protection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center" vertical="center" wrapText="1"/>
      <protection locked="0"/>
    </xf>
    <xf numFmtId="0" fontId="1" fillId="0" borderId="1" xfId="2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1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1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0" applyFont="1">
      <alignment/>
      <protection/>
    </xf>
    <xf numFmtId="0" fontId="9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Fill="1" applyAlignment="1" applyProtection="1">
      <alignment wrapText="1"/>
      <protection locked="0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2" fillId="0" borderId="0" xfId="22" applyFont="1" applyFill="1" applyBorder="1" applyAlignment="1" applyProtection="1">
      <alignment horizontal="centerContinuous" vertical="center" wrapText="1"/>
      <protection locked="0"/>
    </xf>
    <xf numFmtId="0" fontId="6" fillId="0" borderId="0" xfId="21" applyFont="1" applyBorder="1" applyAlignment="1" applyProtection="1">
      <alignment vertical="top" wrapText="1"/>
      <protection locked="0"/>
    </xf>
    <xf numFmtId="0" fontId="12" fillId="0" borderId="0" xfId="21" applyFont="1" applyBorder="1" applyAlignment="1" applyProtection="1">
      <alignment vertical="top" wrapText="1"/>
      <protection locked="0"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12" fillId="0" borderId="0" xfId="21" applyFont="1" applyFill="1" applyBorder="1" applyAlignment="1" applyProtection="1">
      <alignment vertical="top" wrapText="1"/>
      <protection locked="0"/>
    </xf>
    <xf numFmtId="0" fontId="12" fillId="0" borderId="0" xfId="22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/>
    </xf>
    <xf numFmtId="0" fontId="12" fillId="0" borderId="0" xfId="23" applyFont="1" applyBorder="1" applyAlignment="1" applyProtection="1">
      <alignment horizontal="centerContinuous"/>
      <protection locked="0"/>
    </xf>
    <xf numFmtId="0" fontId="7" fillId="0" borderId="0" xfId="23" applyFont="1" applyBorder="1" applyAlignment="1" applyProtection="1">
      <alignment/>
      <protection locked="0"/>
    </xf>
    <xf numFmtId="0" fontId="7" fillId="0" borderId="0" xfId="23" applyFont="1" applyBorder="1" applyAlignment="1" applyProtection="1">
      <alignment wrapText="1"/>
      <protection locked="0"/>
    </xf>
    <xf numFmtId="0" fontId="3" fillId="0" borderId="0" xfId="21" applyFont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horizontal="center" vertical="center" wrapText="1"/>
      <protection/>
    </xf>
    <xf numFmtId="0" fontId="7" fillId="0" borderId="0" xfId="23" applyFont="1" applyBorder="1" applyProtection="1">
      <alignment/>
      <protection locked="0"/>
    </xf>
    <xf numFmtId="0" fontId="7" fillId="0" borderId="0" xfId="23" applyFont="1" applyProtection="1">
      <alignment/>
      <protection locked="0"/>
    </xf>
    <xf numFmtId="0" fontId="12" fillId="0" borderId="0" xfId="23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vertical="center" wrapText="1"/>
      <protection/>
    </xf>
    <xf numFmtId="3" fontId="12" fillId="0" borderId="1" xfId="23" applyNumberFormat="1" applyFont="1" applyBorder="1" applyAlignment="1" applyProtection="1">
      <alignment vertical="center"/>
      <protection/>
    </xf>
    <xf numFmtId="0" fontId="7" fillId="0" borderId="1" xfId="23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2" fillId="0" borderId="0" xfId="24" applyFont="1" applyFill="1" applyAlignment="1">
      <alignment horizontal="left" vertical="justify" wrapText="1"/>
      <protection/>
    </xf>
    <xf numFmtId="0" fontId="12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12" fillId="0" borderId="0" xfId="21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/>
      <protection locked="0"/>
    </xf>
    <xf numFmtId="0" fontId="12" fillId="0" borderId="0" xfId="24" applyFont="1" applyFill="1" applyBorder="1" applyAlignment="1" applyProtection="1">
      <alignment horizontal="left" vertical="justify" wrapText="1"/>
      <protection/>
    </xf>
    <xf numFmtId="0" fontId="12" fillId="0" borderId="0" xfId="24" applyFont="1" applyFill="1" applyAlignment="1" applyProtection="1">
      <alignment horizontal="left" vertical="justify"/>
      <protection locked="0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12" fillId="0" borderId="2" xfId="21" applyFont="1" applyFill="1" applyBorder="1" applyAlignment="1" applyProtection="1">
      <alignment horizontal="left" vertical="justify" wrapText="1"/>
      <protection locked="0"/>
    </xf>
    <xf numFmtId="0" fontId="12" fillId="0" borderId="0" xfId="24" applyFont="1" applyFill="1" applyBorder="1" applyAlignment="1">
      <alignment horizontal="left" vertical="justify" wrapText="1"/>
      <protection/>
    </xf>
    <xf numFmtId="0" fontId="6" fillId="0" borderId="0" xfId="22" applyFont="1" applyFill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left" vertical="justify" wrapText="1"/>
      <protection/>
    </xf>
    <xf numFmtId="3" fontId="5" fillId="0" borderId="1" xfId="24" applyNumberFormat="1" applyFont="1" applyFill="1" applyBorder="1" applyAlignment="1" applyProtection="1">
      <alignment horizontal="left" vertical="justify"/>
      <protection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6" fillId="3" borderId="1" xfId="24" applyFont="1" applyFill="1" applyBorder="1" applyAlignment="1">
      <alignment horizontal="left" vertical="justify" wrapText="1"/>
      <protection/>
    </xf>
    <xf numFmtId="0" fontId="12" fillId="0" borderId="0" xfId="24" applyFont="1" applyFill="1" applyBorder="1" applyAlignment="1" applyProtection="1">
      <alignment horizontal="left" vertical="justify" wrapText="1"/>
      <protection locked="0"/>
    </xf>
    <xf numFmtId="3" fontId="7" fillId="0" borderId="0" xfId="24" applyNumberFormat="1" applyFont="1" applyFill="1" applyBorder="1" applyAlignment="1" applyProtection="1">
      <alignment horizontal="left" vertical="justify"/>
      <protection locked="0"/>
    </xf>
    <xf numFmtId="0" fontId="7" fillId="0" borderId="0" xfId="24" applyFont="1" applyFill="1" applyBorder="1" applyAlignment="1" applyProtection="1">
      <alignment horizontal="left" vertical="justify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Continuous"/>
      <protection locked="0"/>
    </xf>
    <xf numFmtId="0" fontId="7" fillId="0" borderId="0" xfId="20" applyFont="1" applyProtection="1">
      <alignment/>
      <protection locked="0"/>
    </xf>
    <xf numFmtId="0" fontId="12" fillId="0" borderId="0" xfId="19" applyFont="1" applyAlignment="1" applyProtection="1">
      <alignment horizontal="center"/>
      <protection locked="0"/>
    </xf>
    <xf numFmtId="0" fontId="5" fillId="0" borderId="0" xfId="21" applyFont="1" applyAlignment="1" applyProtection="1">
      <alignment vertical="top"/>
      <protection locked="0"/>
    </xf>
    <xf numFmtId="0" fontId="7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center" vertical="center" wrapText="1"/>
      <protection locked="0"/>
    </xf>
    <xf numFmtId="0" fontId="6" fillId="0" borderId="1" xfId="19" applyFont="1" applyBorder="1" applyAlignment="1" applyProtection="1">
      <alignment horizontal="centerContinuous" vertical="center" wrapText="1"/>
      <protection/>
    </xf>
    <xf numFmtId="0" fontId="12" fillId="0" borderId="0" xfId="20" applyFont="1">
      <alignment/>
      <protection/>
    </xf>
    <xf numFmtId="0" fontId="6" fillId="0" borderId="1" xfId="19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centerContinuous"/>
      <protection/>
    </xf>
    <xf numFmtId="0" fontId="6" fillId="0" borderId="1" xfId="19" applyFont="1" applyBorder="1" applyAlignment="1" applyProtection="1">
      <alignment vertical="justify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/>
    </xf>
    <xf numFmtId="1" fontId="5" fillId="0" borderId="1" xfId="19" applyNumberFormat="1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horizontal="left" vertical="center" wrapText="1"/>
      <protection/>
    </xf>
    <xf numFmtId="0" fontId="7" fillId="0" borderId="0" xfId="20" applyFont="1" applyFill="1">
      <alignment/>
      <protection/>
    </xf>
    <xf numFmtId="0" fontId="5" fillId="0" borderId="1" xfId="19" applyFont="1" applyBorder="1" applyAlignment="1" applyProtection="1">
      <alignment vertical="justify"/>
      <protection/>
    </xf>
    <xf numFmtId="0" fontId="5" fillId="0" borderId="3" xfId="19" applyFont="1" applyFill="1" applyBorder="1" applyAlignment="1" applyProtection="1">
      <alignment vertical="center" wrapText="1"/>
      <protection/>
    </xf>
    <xf numFmtId="0" fontId="5" fillId="0" borderId="3" xfId="19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Protection="1">
      <alignment/>
      <protection/>
    </xf>
    <xf numFmtId="0" fontId="5" fillId="3" borderId="1" xfId="19" applyFont="1" applyFill="1" applyBorder="1" applyAlignment="1" applyProtection="1">
      <alignment vertical="justify"/>
      <protection/>
    </xf>
    <xf numFmtId="0" fontId="5" fillId="0" borderId="1" xfId="19" applyFont="1" applyFill="1" applyBorder="1" applyAlignment="1" applyProtection="1">
      <alignment vertical="center" wrapText="1"/>
      <protection/>
    </xf>
    <xf numFmtId="0" fontId="5" fillId="0" borderId="1" xfId="19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 locked="0"/>
    </xf>
    <xf numFmtId="1" fontId="5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5" fillId="3" borderId="1" xfId="19" applyFont="1" applyFill="1" applyBorder="1" applyAlignment="1" applyProtection="1">
      <alignment vertical="center" wrapText="1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horizontal="left" wrapText="1"/>
      <protection/>
    </xf>
    <xf numFmtId="0" fontId="5" fillId="0" borderId="1" xfId="19" applyFont="1" applyFill="1" applyBorder="1" applyAlignment="1" applyProtection="1">
      <alignment horizontal="left" vertical="center" wrapText="1"/>
      <protection/>
    </xf>
    <xf numFmtId="0" fontId="7" fillId="0" borderId="0" xfId="20" applyFont="1" applyFill="1" applyAlignment="1" applyProtection="1">
      <alignment horizontal="left" wrapText="1"/>
      <protection/>
    </xf>
    <xf numFmtId="0" fontId="7" fillId="0" borderId="0" xfId="20" applyFont="1" applyFill="1" applyAlignment="1">
      <alignment horizontal="left" wrapText="1"/>
      <protection/>
    </xf>
    <xf numFmtId="0" fontId="7" fillId="0" borderId="0" xfId="20" applyFont="1" applyAlignment="1">
      <alignment horizontal="left" wrapText="1"/>
      <protection/>
    </xf>
    <xf numFmtId="0" fontId="5" fillId="0" borderId="1" xfId="19" applyFont="1" applyBorder="1" applyAlignment="1" applyProtection="1">
      <alignment horizontal="left" wrapText="1"/>
      <protection/>
    </xf>
    <xf numFmtId="0" fontId="6" fillId="3" borderId="1" xfId="19" applyFont="1" applyFill="1" applyBorder="1" applyAlignment="1" applyProtection="1">
      <alignment horizontal="right"/>
      <protection/>
    </xf>
    <xf numFmtId="0" fontId="7" fillId="0" borderId="0" xfId="19" applyFont="1" applyProtection="1">
      <alignment/>
      <protection locked="0"/>
    </xf>
    <xf numFmtId="1" fontId="7" fillId="0" borderId="0" xfId="19" applyNumberFormat="1" applyFont="1" applyFill="1" applyAlignment="1" applyProtection="1">
      <alignment vertical="center" wrapText="1"/>
      <protection locked="0"/>
    </xf>
    <xf numFmtId="1" fontId="7" fillId="0" borderId="0" xfId="19" applyNumberFormat="1" applyFont="1" applyFill="1" applyAlignment="1" applyProtection="1">
      <alignment horizontal="left" vertical="center" wrapText="1"/>
      <protection locked="0"/>
    </xf>
    <xf numFmtId="0" fontId="5" fillId="0" borderId="0" xfId="20" applyFont="1" applyFill="1" applyAlignment="1" applyProtection="1">
      <alignment/>
      <protection locked="0"/>
    </xf>
    <xf numFmtId="0" fontId="5" fillId="0" borderId="0" xfId="20" applyFont="1" applyFill="1" applyProtection="1">
      <alignment/>
      <protection locked="0"/>
    </xf>
    <xf numFmtId="0" fontId="6" fillId="0" borderId="0" xfId="19" applyFont="1" applyFill="1" applyAlignment="1" applyProtection="1">
      <alignment horizontal="centerContinuous"/>
      <protection locked="0"/>
    </xf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7" fillId="0" borderId="0" xfId="20" applyFont="1" applyFill="1" applyAlignment="1" applyProtection="1">
      <alignment/>
      <protection locked="0"/>
    </xf>
    <xf numFmtId="0" fontId="7" fillId="0" borderId="0" xfId="20" applyFont="1" applyFill="1" applyProtection="1">
      <alignment/>
      <protection locked="0"/>
    </xf>
    <xf numFmtId="0" fontId="12" fillId="0" borderId="0" xfId="20" applyFont="1" applyProtection="1">
      <alignment/>
      <protection locked="0"/>
    </xf>
    <xf numFmtId="0" fontId="7" fillId="0" borderId="0" xfId="20" applyFont="1" applyFill="1" applyAlignment="1">
      <alignment/>
      <protection/>
    </xf>
    <xf numFmtId="0" fontId="7" fillId="0" borderId="0" xfId="20" applyFont="1" applyAlignment="1">
      <alignment/>
      <protection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21" applyFont="1" applyFill="1" applyAlignment="1" applyProtection="1">
      <alignment horizontal="right" vertical="top"/>
      <protection locked="0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8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Fill="1" applyAlignment="1" applyProtection="1">
      <alignment vertical="justify"/>
      <protection locked="0"/>
    </xf>
    <xf numFmtId="0" fontId="5" fillId="0" borderId="0" xfId="0" applyFont="1" applyAlignment="1">
      <alignment vertical="justify"/>
    </xf>
    <xf numFmtId="0" fontId="5" fillId="0" borderId="0" xfId="0" applyFont="1" applyAlignment="1">
      <alignment vertical="justify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6" fillId="0" borderId="1" xfId="24" applyNumberFormat="1" applyFont="1" applyFill="1" applyBorder="1" applyAlignment="1" applyProtection="1">
      <alignment horizontal="right" vertical="justify"/>
      <protection/>
    </xf>
    <xf numFmtId="3" fontId="5" fillId="0" borderId="1" xfId="24" applyNumberFormat="1" applyFont="1" applyFill="1" applyBorder="1" applyAlignment="1" applyProtection="1">
      <alignment horizontal="right" vertical="justify"/>
      <protection/>
    </xf>
    <xf numFmtId="3" fontId="5" fillId="0" borderId="1" xfId="24" applyNumberFormat="1" applyFont="1" applyFill="1" applyBorder="1" applyAlignment="1" applyProtection="1">
      <alignment horizontal="right" vertical="justify"/>
      <protection locked="0"/>
    </xf>
    <xf numFmtId="3" fontId="6" fillId="0" borderId="1" xfId="24" applyNumberFormat="1" applyFont="1" applyFill="1" applyBorder="1" applyAlignment="1" applyProtection="1">
      <alignment horizontal="right" vertical="justify"/>
      <protection locked="0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20" fillId="0" borderId="1" xfId="0" applyFont="1" applyFill="1" applyBorder="1" applyAlignment="1">
      <alignment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/>
    </xf>
    <xf numFmtId="10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24" applyFont="1" applyFill="1" applyBorder="1" applyAlignment="1">
      <alignment horizontal="center" vertical="center" wrapText="1"/>
      <protection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24" applyFont="1" applyFill="1" applyBorder="1" applyAlignment="1">
      <alignment horizontal="center" vertical="center" wrapText="1"/>
      <protection/>
    </xf>
    <xf numFmtId="0" fontId="6" fillId="0" borderId="3" xfId="24" applyFont="1" applyFill="1" applyBorder="1" applyAlignment="1">
      <alignment horizontal="center" vertical="center" wrapText="1"/>
      <protection/>
    </xf>
    <xf numFmtId="0" fontId="6" fillId="0" borderId="8" xfId="24" applyFont="1" applyFill="1" applyBorder="1" applyAlignment="1">
      <alignment horizontal="center" vertical="justify" wrapText="1"/>
      <protection/>
    </xf>
    <xf numFmtId="0" fontId="6" fillId="0" borderId="3" xfId="24" applyFont="1" applyFill="1" applyBorder="1" applyAlignment="1">
      <alignment horizontal="center" vertical="justify" wrapText="1"/>
      <protection/>
    </xf>
    <xf numFmtId="0" fontId="11" fillId="0" borderId="0" xfId="0" applyFont="1" applyAlignment="1">
      <alignment vertical="center" wrapText="1"/>
    </xf>
    <xf numFmtId="0" fontId="6" fillId="0" borderId="0" xfId="21" applyFont="1" applyAlignment="1" applyProtection="1">
      <alignment horizontal="left" vertical="center" wrapText="1"/>
      <protection locked="0"/>
    </xf>
    <xf numFmtId="0" fontId="1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24" applyFont="1" applyFill="1" applyAlignment="1">
      <alignment horizontal="center" vertical="justify" wrapText="1"/>
      <protection/>
    </xf>
    <xf numFmtId="0" fontId="6" fillId="0" borderId="8" xfId="24" applyFont="1" applyFill="1" applyBorder="1" applyAlignment="1">
      <alignment horizontal="center" vertical="center" wrapText="1"/>
      <protection/>
    </xf>
    <xf numFmtId="0" fontId="6" fillId="0" borderId="4" xfId="24" applyFont="1" applyFill="1" applyBorder="1" applyAlignment="1">
      <alignment horizontal="center" vertical="center" wrapText="1"/>
      <protection/>
    </xf>
    <xf numFmtId="0" fontId="6" fillId="0" borderId="6" xfId="24" applyFont="1" applyFill="1" applyBorder="1" applyAlignment="1">
      <alignment horizontal="center" vertical="center" wrapText="1"/>
      <protection/>
    </xf>
    <xf numFmtId="0" fontId="11" fillId="0" borderId="0" xfId="20" applyFont="1" applyAlignment="1">
      <alignment/>
      <protection/>
    </xf>
    <xf numFmtId="0" fontId="1" fillId="0" borderId="0" xfId="19" applyFont="1" applyAlignment="1" applyProtection="1">
      <alignment horizontal="center" vertical="center" wrapText="1"/>
      <protection locked="0"/>
    </xf>
    <xf numFmtId="0" fontId="6" fillId="0" borderId="8" xfId="19" applyFont="1" applyBorder="1" applyAlignment="1" applyProtection="1">
      <alignment horizontal="center" vertical="center" wrapText="1"/>
      <protection/>
    </xf>
    <xf numFmtId="0" fontId="6" fillId="0" borderId="3" xfId="19" applyFont="1" applyBorder="1" applyAlignment="1" applyProtection="1">
      <alignment horizontal="center" vertical="center" wrapText="1"/>
      <protection/>
    </xf>
    <xf numFmtId="0" fontId="1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El.7.2" xfId="19"/>
    <cellStyle name="Normal_Spravki_kod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25">
      <selection activeCell="D6" sqref="D6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266" t="s">
        <v>392</v>
      </c>
      <c r="F1" s="266"/>
    </row>
    <row r="3" spans="1:6" ht="15">
      <c r="A3" s="2"/>
      <c r="B3" s="3"/>
      <c r="C3" s="268" t="s">
        <v>0</v>
      </c>
      <c r="D3" s="268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71</v>
      </c>
      <c r="B5" s="26"/>
      <c r="C5" s="2"/>
      <c r="D5" s="2"/>
      <c r="E5" s="267" t="s">
        <v>211</v>
      </c>
      <c r="F5" s="267"/>
    </row>
    <row r="6" spans="1:6" ht="15">
      <c r="A6" s="25" t="s">
        <v>70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10"/>
      <c r="C10" s="10"/>
      <c r="D10" s="12" t="s">
        <v>28</v>
      </c>
      <c r="E10" s="10"/>
      <c r="F10" s="10"/>
    </row>
    <row r="11" spans="1:30" ht="12.75">
      <c r="A11" s="14" t="s">
        <v>29</v>
      </c>
      <c r="B11" s="236"/>
      <c r="C11" s="11"/>
      <c r="D11" s="14" t="s">
        <v>30</v>
      </c>
      <c r="E11" s="236">
        <v>665779</v>
      </c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36"/>
      <c r="C12" s="11"/>
      <c r="D12" s="14" t="s">
        <v>32</v>
      </c>
      <c r="E12" s="236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36"/>
      <c r="C13" s="11"/>
      <c r="D13" s="11" t="s">
        <v>34</v>
      </c>
      <c r="E13" s="236">
        <v>111</v>
      </c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36"/>
      <c r="C14" s="11"/>
      <c r="D14" s="11" t="s">
        <v>36</v>
      </c>
      <c r="E14" s="236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36"/>
      <c r="C15" s="11"/>
      <c r="D15" s="11" t="s">
        <v>38</v>
      </c>
      <c r="E15" s="236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36"/>
      <c r="C16" s="11"/>
      <c r="D16" s="11" t="s">
        <v>40</v>
      </c>
      <c r="E16" s="236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36"/>
      <c r="C17" s="11"/>
      <c r="D17" s="11" t="s">
        <v>41</v>
      </c>
      <c r="E17" s="236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36"/>
      <c r="C18" s="11"/>
      <c r="D18" s="11" t="s">
        <v>20</v>
      </c>
      <c r="E18" s="236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36"/>
      <c r="C19" s="11"/>
      <c r="D19" s="15" t="s">
        <v>27</v>
      </c>
      <c r="E19" s="238">
        <f>E13+E14+E15</f>
        <v>111</v>
      </c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36"/>
      <c r="C20" s="11"/>
      <c r="D20" s="14" t="s">
        <v>42</v>
      </c>
      <c r="E20" s="236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36"/>
      <c r="C21" s="11"/>
      <c r="D21" s="11" t="s">
        <v>43</v>
      </c>
      <c r="E21" s="236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36"/>
      <c r="C22" s="11"/>
      <c r="D22" s="11" t="s">
        <v>44</v>
      </c>
      <c r="E22" s="236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36"/>
      <c r="C23" s="11"/>
      <c r="D23" s="11" t="s">
        <v>45</v>
      </c>
      <c r="E23" s="236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36"/>
      <c r="C24" s="11"/>
      <c r="D24" s="10" t="s">
        <v>46</v>
      </c>
      <c r="E24" s="236">
        <v>1491</v>
      </c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36"/>
      <c r="C25" s="11"/>
      <c r="D25" s="15" t="s">
        <v>47</v>
      </c>
      <c r="E25" s="238">
        <f>E21+E24</f>
        <v>1491</v>
      </c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36"/>
      <c r="C26" s="11"/>
      <c r="D26" s="16" t="s">
        <v>49</v>
      </c>
      <c r="E26" s="238">
        <f>E11+E19+E25</f>
        <v>667381</v>
      </c>
      <c r="F26" s="1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36"/>
      <c r="C27" s="11"/>
      <c r="D27" s="11"/>
      <c r="E27" s="236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37"/>
      <c r="C28" s="10"/>
      <c r="D28" s="12" t="s">
        <v>51</v>
      </c>
      <c r="E28" s="237"/>
      <c r="F28" s="10"/>
    </row>
    <row r="29" spans="1:6" ht="25.5">
      <c r="A29" s="17" t="s">
        <v>52</v>
      </c>
      <c r="B29" s="237"/>
      <c r="C29" s="10"/>
      <c r="D29" s="11" t="s">
        <v>53</v>
      </c>
      <c r="E29" s="237"/>
      <c r="F29" s="10"/>
    </row>
    <row r="30" spans="1:6" ht="12.75">
      <c r="A30" s="10" t="s">
        <v>11</v>
      </c>
      <c r="B30" s="237"/>
      <c r="C30" s="10"/>
      <c r="D30" s="17" t="s">
        <v>54</v>
      </c>
      <c r="E30" s="237"/>
      <c r="F30" s="10"/>
    </row>
    <row r="31" spans="1:6" ht="25.5">
      <c r="A31" s="10" t="s">
        <v>12</v>
      </c>
      <c r="B31" s="237">
        <v>113824</v>
      </c>
      <c r="C31" s="10"/>
      <c r="D31" s="21" t="s">
        <v>63</v>
      </c>
      <c r="E31" s="237"/>
      <c r="F31" s="10"/>
    </row>
    <row r="32" spans="1:6" ht="25.5">
      <c r="A32" s="10" t="s">
        <v>13</v>
      </c>
      <c r="B32" s="237">
        <v>400000</v>
      </c>
      <c r="C32" s="10"/>
      <c r="D32" s="11" t="s">
        <v>65</v>
      </c>
      <c r="E32" s="237">
        <v>702</v>
      </c>
      <c r="F32" s="10"/>
    </row>
    <row r="33" spans="1:6" ht="12.75">
      <c r="A33" s="10" t="s">
        <v>14</v>
      </c>
      <c r="B33" s="237">
        <v>100000</v>
      </c>
      <c r="C33" s="10"/>
      <c r="D33" s="11" t="s">
        <v>64</v>
      </c>
      <c r="E33" s="237">
        <v>360</v>
      </c>
      <c r="F33" s="10"/>
    </row>
    <row r="34" spans="1:6" ht="12.75">
      <c r="A34" s="10" t="s">
        <v>15</v>
      </c>
      <c r="B34" s="237"/>
      <c r="C34" s="10"/>
      <c r="D34" s="21" t="s">
        <v>62</v>
      </c>
      <c r="E34" s="237"/>
      <c r="F34" s="10"/>
    </row>
    <row r="35" spans="1:6" ht="12.75">
      <c r="A35" s="16" t="s">
        <v>23</v>
      </c>
      <c r="B35" s="239">
        <f>B30+B31+B32+B34</f>
        <v>513824</v>
      </c>
      <c r="C35" s="10"/>
      <c r="D35" s="21" t="s">
        <v>66</v>
      </c>
      <c r="E35" s="237"/>
      <c r="F35" s="10"/>
    </row>
    <row r="36" spans="1:6" ht="12.75">
      <c r="A36" s="17" t="s">
        <v>55</v>
      </c>
      <c r="B36" s="237"/>
      <c r="C36" s="10"/>
      <c r="D36" s="21" t="s">
        <v>67</v>
      </c>
      <c r="E36" s="237">
        <v>263</v>
      </c>
      <c r="F36" s="10"/>
    </row>
    <row r="37" spans="1:6" ht="25.5">
      <c r="A37" s="10" t="s">
        <v>16</v>
      </c>
      <c r="B37" s="237">
        <f>SUM(B38:B41)</f>
        <v>150307</v>
      </c>
      <c r="C37" s="10"/>
      <c r="D37" s="21" t="s">
        <v>68</v>
      </c>
      <c r="E37" s="237"/>
      <c r="F37" s="10"/>
    </row>
    <row r="38" spans="1:6" ht="12.75">
      <c r="A38" s="10" t="s">
        <v>17</v>
      </c>
      <c r="B38" s="237"/>
      <c r="C38" s="10"/>
      <c r="D38" s="21" t="s">
        <v>69</v>
      </c>
      <c r="E38" s="237"/>
      <c r="F38" s="10"/>
    </row>
    <row r="39" spans="1:6" ht="12.75">
      <c r="A39" s="10" t="s">
        <v>19</v>
      </c>
      <c r="B39" s="237">
        <v>150307</v>
      </c>
      <c r="C39" s="10"/>
      <c r="D39" s="16" t="s">
        <v>23</v>
      </c>
      <c r="E39" s="239">
        <f>SUM(E31:E32,E34:E38)</f>
        <v>965</v>
      </c>
      <c r="F39" s="10"/>
    </row>
    <row r="40" spans="1:6" ht="12.75">
      <c r="A40" s="10" t="s">
        <v>18</v>
      </c>
      <c r="B40" s="237"/>
      <c r="C40" s="10"/>
      <c r="D40" s="16"/>
      <c r="E40" s="237"/>
      <c r="F40" s="10"/>
    </row>
    <row r="41" spans="1:6" ht="12.75">
      <c r="A41" s="10" t="s">
        <v>20</v>
      </c>
      <c r="B41" s="237"/>
      <c r="C41" s="10"/>
      <c r="D41" s="21"/>
      <c r="E41" s="237"/>
      <c r="F41" s="10"/>
    </row>
    <row r="42" spans="1:6" ht="12.75">
      <c r="A42" s="10" t="s">
        <v>21</v>
      </c>
      <c r="B42" s="237"/>
      <c r="C42" s="10"/>
      <c r="D42" s="21"/>
      <c r="E42" s="237"/>
      <c r="F42" s="10"/>
    </row>
    <row r="43" spans="1:6" ht="12.75">
      <c r="A43" s="10" t="s">
        <v>17</v>
      </c>
      <c r="B43" s="237"/>
      <c r="C43" s="10"/>
      <c r="D43" s="21"/>
      <c r="E43" s="237"/>
      <c r="F43" s="10"/>
    </row>
    <row r="44" spans="1:6" ht="12.75">
      <c r="A44" s="10" t="s">
        <v>19</v>
      </c>
      <c r="B44" s="237"/>
      <c r="C44" s="10"/>
      <c r="D44" s="10"/>
      <c r="E44" s="237"/>
      <c r="F44" s="10"/>
    </row>
    <row r="45" spans="1:6" ht="12.75">
      <c r="A45" s="10" t="s">
        <v>20</v>
      </c>
      <c r="B45" s="237"/>
      <c r="C45" s="10"/>
      <c r="D45" s="10"/>
      <c r="E45" s="237"/>
      <c r="F45" s="10"/>
    </row>
    <row r="46" spans="1:6" ht="12.75">
      <c r="A46" s="10" t="s">
        <v>22</v>
      </c>
      <c r="B46" s="237"/>
      <c r="C46" s="10"/>
      <c r="D46" s="10"/>
      <c r="E46" s="237"/>
      <c r="F46" s="10"/>
    </row>
    <row r="47" spans="1:6" ht="12.75">
      <c r="A47" s="16" t="s">
        <v>24</v>
      </c>
      <c r="B47" s="239">
        <f>SUM(B38:B46)</f>
        <v>150307</v>
      </c>
      <c r="C47" s="10"/>
      <c r="D47" s="10"/>
      <c r="E47" s="237"/>
      <c r="F47" s="10"/>
    </row>
    <row r="48" spans="1:6" ht="12.75">
      <c r="A48" s="17" t="s">
        <v>56</v>
      </c>
      <c r="B48" s="237"/>
      <c r="C48" s="10"/>
      <c r="D48" s="11"/>
      <c r="E48" s="237"/>
      <c r="F48" s="10"/>
    </row>
    <row r="49" spans="1:6" s="9" customFormat="1" ht="12.75">
      <c r="A49" s="11" t="s">
        <v>25</v>
      </c>
      <c r="B49" s="236"/>
      <c r="C49" s="11"/>
      <c r="D49" s="11"/>
      <c r="E49" s="236"/>
      <c r="F49" s="11"/>
    </row>
    <row r="50" spans="1:6" s="9" customFormat="1" ht="12.75">
      <c r="A50" s="11" t="s">
        <v>61</v>
      </c>
      <c r="B50" s="236">
        <v>4215</v>
      </c>
      <c r="C50" s="11"/>
      <c r="D50" s="11"/>
      <c r="E50" s="236"/>
      <c r="F50" s="11"/>
    </row>
    <row r="51" spans="1:6" s="9" customFormat="1" ht="12.75">
      <c r="A51" s="15" t="s">
        <v>26</v>
      </c>
      <c r="B51" s="238">
        <f>B49+B50</f>
        <v>4215</v>
      </c>
      <c r="C51" s="11"/>
      <c r="D51" s="16"/>
      <c r="E51" s="236"/>
      <c r="F51" s="11"/>
    </row>
    <row r="52" spans="1:6" s="9" customFormat="1" ht="12.75">
      <c r="A52" s="14" t="s">
        <v>57</v>
      </c>
      <c r="B52" s="236"/>
      <c r="C52" s="11"/>
      <c r="E52" s="236"/>
      <c r="F52" s="11"/>
    </row>
    <row r="53" spans="1:6" s="9" customFormat="1" ht="12.75">
      <c r="A53" s="15" t="s">
        <v>58</v>
      </c>
      <c r="B53" s="238">
        <f>B35+B47+B51</f>
        <v>668346</v>
      </c>
      <c r="C53" s="11"/>
      <c r="D53" s="16" t="s">
        <v>58</v>
      </c>
      <c r="E53" s="238">
        <f>E29+E39</f>
        <v>965</v>
      </c>
      <c r="F53" s="11"/>
    </row>
    <row r="54" spans="1:6" s="9" customFormat="1" ht="12.75">
      <c r="A54" s="11"/>
      <c r="B54" s="238"/>
      <c r="C54" s="11"/>
      <c r="D54" s="15"/>
      <c r="E54" s="238"/>
      <c r="F54" s="11"/>
    </row>
    <row r="55" spans="1:6" s="9" customFormat="1" ht="12.75">
      <c r="A55" s="15" t="s">
        <v>60</v>
      </c>
      <c r="B55" s="238">
        <f>B26+B53</f>
        <v>668346</v>
      </c>
      <c r="C55" s="11"/>
      <c r="D55" s="15" t="s">
        <v>59</v>
      </c>
      <c r="E55" s="238">
        <f>E26+E53</f>
        <v>668346</v>
      </c>
      <c r="F55" s="11"/>
    </row>
    <row r="56" s="9" customFormat="1" ht="12.75"/>
    <row r="57" s="9" customFormat="1" ht="12.75">
      <c r="A57" s="9" t="s">
        <v>390</v>
      </c>
    </row>
    <row r="58" s="9" customFormat="1" ht="12.75"/>
    <row r="59" s="9" customFormat="1" ht="12.75"/>
    <row r="60" s="9" customFormat="1" ht="12.75"/>
    <row r="61" s="9" customFormat="1" ht="12.75"/>
    <row r="62" spans="2:8" s="9" customFormat="1" ht="12.75" customHeight="1">
      <c r="B62" s="209" t="s">
        <v>333</v>
      </c>
      <c r="C62" s="191"/>
      <c r="D62" s="18"/>
      <c r="E62" s="269" t="s">
        <v>384</v>
      </c>
      <c r="F62" s="269"/>
      <c r="G62" s="253"/>
      <c r="H62" s="253"/>
    </row>
    <row r="63" spans="2:8" ht="12.75">
      <c r="B63" s="91"/>
      <c r="C63" s="91"/>
      <c r="E63" s="208"/>
      <c r="F63" s="208"/>
      <c r="G63" s="208"/>
      <c r="H63" s="92"/>
    </row>
    <row r="64" spans="2:8" ht="12.75">
      <c r="B64" s="91"/>
      <c r="C64" s="91" t="s">
        <v>382</v>
      </c>
      <c r="E64" s="208"/>
      <c r="F64" s="208" t="s">
        <v>388</v>
      </c>
      <c r="G64" s="208"/>
      <c r="H64" s="92"/>
    </row>
  </sheetData>
  <mergeCells count="4">
    <mergeCell ref="E1:F1"/>
    <mergeCell ref="E5:F5"/>
    <mergeCell ref="C3:D3"/>
    <mergeCell ref="E62:F62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22">
      <selection activeCell="D27" sqref="D27"/>
    </sheetView>
  </sheetViews>
  <sheetFormatPr defaultColWidth="9.140625" defaultRowHeight="12.75"/>
  <cols>
    <col min="1" max="1" width="34.8515625" style="8" customWidth="1"/>
    <col min="2" max="3" width="9.140625" style="8" customWidth="1"/>
    <col min="4" max="4" width="33.57421875" style="8" customWidth="1"/>
    <col min="5" max="16384" width="9.140625" style="8" customWidth="1"/>
  </cols>
  <sheetData>
    <row r="1" spans="5:6" ht="25.5" customHeight="1">
      <c r="E1" s="272" t="s">
        <v>167</v>
      </c>
      <c r="F1" s="272"/>
    </row>
    <row r="2" spans="5:6" ht="12.75">
      <c r="E2" s="18"/>
      <c r="F2" s="18"/>
    </row>
    <row r="3" spans="1:6" ht="12.75" customHeight="1">
      <c r="A3" s="55"/>
      <c r="C3" s="273" t="s">
        <v>168</v>
      </c>
      <c r="D3" s="273"/>
      <c r="E3" s="18"/>
      <c r="F3" s="18"/>
    </row>
    <row r="4" spans="5:6" ht="12.75">
      <c r="E4" s="18"/>
      <c r="F4" s="18"/>
    </row>
    <row r="5" spans="1:6" ht="14.25" customHeight="1">
      <c r="A5" s="25" t="s">
        <v>71</v>
      </c>
      <c r="B5" s="26"/>
      <c r="C5" s="2"/>
      <c r="D5" s="2"/>
      <c r="E5" s="226" t="s">
        <v>211</v>
      </c>
      <c r="F5" s="25"/>
    </row>
    <row r="6" spans="1:6" ht="15">
      <c r="A6" s="25" t="s">
        <v>70</v>
      </c>
      <c r="B6" s="26"/>
      <c r="C6" s="6"/>
      <c r="D6" s="6"/>
      <c r="E6" s="4"/>
      <c r="F6" s="6"/>
    </row>
    <row r="7" spans="1:6" ht="15">
      <c r="A7" s="35"/>
      <c r="B7" s="76"/>
      <c r="C7" s="77"/>
      <c r="D7" s="78"/>
      <c r="E7" s="79"/>
      <c r="F7" s="79"/>
    </row>
    <row r="8" spans="1:7" ht="12.75">
      <c r="A8" s="80"/>
      <c r="B8" s="81"/>
      <c r="C8" s="81"/>
      <c r="D8" s="78"/>
      <c r="E8" s="82"/>
      <c r="F8" s="83" t="s">
        <v>74</v>
      </c>
      <c r="G8" s="59"/>
    </row>
    <row r="9" spans="1:7" ht="25.5">
      <c r="A9" s="84" t="s">
        <v>169</v>
      </c>
      <c r="B9" s="84" t="s">
        <v>2</v>
      </c>
      <c r="C9" s="84" t="s">
        <v>5</v>
      </c>
      <c r="D9" s="84" t="s">
        <v>170</v>
      </c>
      <c r="E9" s="84" t="s">
        <v>2</v>
      </c>
      <c r="F9" s="84" t="s">
        <v>5</v>
      </c>
      <c r="G9" s="59"/>
    </row>
    <row r="10" spans="1:7" ht="12.75">
      <c r="A10" s="85" t="s">
        <v>6</v>
      </c>
      <c r="B10" s="85">
        <v>1</v>
      </c>
      <c r="C10" s="85">
        <v>2</v>
      </c>
      <c r="D10" s="85" t="s">
        <v>6</v>
      </c>
      <c r="E10" s="85">
        <v>1</v>
      </c>
      <c r="F10" s="85">
        <v>2</v>
      </c>
      <c r="G10" s="59"/>
    </row>
    <row r="11" spans="1:7" ht="18" customHeight="1">
      <c r="A11" s="86" t="s">
        <v>171</v>
      </c>
      <c r="B11" s="87"/>
      <c r="C11" s="87"/>
      <c r="D11" s="86" t="s">
        <v>172</v>
      </c>
      <c r="E11" s="88"/>
      <c r="F11" s="88"/>
      <c r="G11" s="59"/>
    </row>
    <row r="12" spans="1:7" s="92" customFormat="1" ht="12">
      <c r="A12" s="89" t="s">
        <v>173</v>
      </c>
      <c r="B12" s="90"/>
      <c r="C12" s="90"/>
      <c r="D12" s="89" t="s">
        <v>174</v>
      </c>
      <c r="E12" s="90"/>
      <c r="F12" s="90"/>
      <c r="G12" s="91"/>
    </row>
    <row r="13" spans="1:7" s="95" customFormat="1" ht="12">
      <c r="A13" s="93" t="s">
        <v>175</v>
      </c>
      <c r="B13" s="93"/>
      <c r="C13" s="93"/>
      <c r="D13" s="93" t="s">
        <v>176</v>
      </c>
      <c r="E13" s="93"/>
      <c r="F13" s="93"/>
      <c r="G13" s="94"/>
    </row>
    <row r="14" spans="1:7" s="95" customFormat="1" ht="23.25" customHeight="1">
      <c r="A14" s="93" t="s">
        <v>177</v>
      </c>
      <c r="B14" s="93">
        <v>112</v>
      </c>
      <c r="C14" s="93"/>
      <c r="D14" s="93" t="s">
        <v>178</v>
      </c>
      <c r="E14" s="93">
        <v>1</v>
      </c>
      <c r="F14" s="93"/>
      <c r="G14" s="94"/>
    </row>
    <row r="15" spans="1:7" s="95" customFormat="1" ht="30" customHeight="1">
      <c r="A15" s="93" t="s">
        <v>179</v>
      </c>
      <c r="B15" s="93">
        <v>112</v>
      </c>
      <c r="C15" s="93"/>
      <c r="D15" s="93" t="s">
        <v>180</v>
      </c>
      <c r="E15" s="93">
        <v>1</v>
      </c>
      <c r="F15" s="93"/>
      <c r="G15" s="94"/>
    </row>
    <row r="16" spans="1:7" s="95" customFormat="1" ht="24">
      <c r="A16" s="93" t="s">
        <v>181</v>
      </c>
      <c r="B16" s="93"/>
      <c r="C16" s="93"/>
      <c r="D16" s="93" t="s">
        <v>182</v>
      </c>
      <c r="E16" s="93"/>
      <c r="F16" s="93"/>
      <c r="G16" s="94"/>
    </row>
    <row r="17" spans="1:7" s="95" customFormat="1" ht="12">
      <c r="A17" s="93" t="s">
        <v>183</v>
      </c>
      <c r="B17" s="93">
        <v>116</v>
      </c>
      <c r="C17" s="93"/>
      <c r="D17" s="96" t="s">
        <v>184</v>
      </c>
      <c r="E17" s="93">
        <v>2689</v>
      </c>
      <c r="F17" s="93"/>
      <c r="G17" s="94"/>
    </row>
    <row r="18" spans="1:6" s="95" customFormat="1" ht="12">
      <c r="A18" s="97" t="s">
        <v>185</v>
      </c>
      <c r="B18" s="98">
        <f>B13+B14+B16+B17</f>
        <v>228</v>
      </c>
      <c r="C18" s="93"/>
      <c r="D18" s="93" t="s">
        <v>186</v>
      </c>
      <c r="E18" s="93"/>
      <c r="F18" s="93"/>
    </row>
    <row r="19" spans="1:6" s="95" customFormat="1" ht="12">
      <c r="A19" s="93"/>
      <c r="B19" s="93"/>
      <c r="C19" s="93"/>
      <c r="D19" s="97" t="s">
        <v>185</v>
      </c>
      <c r="E19" s="98">
        <f>E13+E14+E16+E17+E18</f>
        <v>2690</v>
      </c>
      <c r="F19" s="93"/>
    </row>
    <row r="20" spans="1:6" s="95" customFormat="1" ht="12">
      <c r="A20" s="98" t="s">
        <v>187</v>
      </c>
      <c r="B20" s="93"/>
      <c r="C20" s="93"/>
      <c r="D20" s="93"/>
      <c r="E20" s="93"/>
      <c r="F20" s="93"/>
    </row>
    <row r="21" spans="1:6" s="95" customFormat="1" ht="12">
      <c r="A21" s="99" t="s">
        <v>188</v>
      </c>
      <c r="B21" s="93"/>
      <c r="C21" s="93"/>
      <c r="D21" s="98" t="s">
        <v>189</v>
      </c>
      <c r="E21" s="93"/>
      <c r="F21" s="93"/>
    </row>
    <row r="22" spans="1:6" s="95" customFormat="1" ht="12">
      <c r="A22" s="93" t="s">
        <v>190</v>
      </c>
      <c r="B22" s="93">
        <v>708</v>
      </c>
      <c r="C22" s="93"/>
      <c r="D22" s="93"/>
      <c r="E22" s="93"/>
      <c r="F22" s="93"/>
    </row>
    <row r="23" spans="1:6" s="95" customFormat="1" ht="12">
      <c r="A23" s="93" t="s">
        <v>191</v>
      </c>
      <c r="B23" s="93"/>
      <c r="C23" s="93"/>
      <c r="D23" s="98"/>
      <c r="E23" s="93"/>
      <c r="F23" s="93"/>
    </row>
    <row r="24" spans="1:6" s="95" customFormat="1" ht="24">
      <c r="A24" s="93" t="s">
        <v>192</v>
      </c>
      <c r="B24" s="93"/>
      <c r="C24" s="93"/>
      <c r="D24" s="93"/>
      <c r="E24" s="93"/>
      <c r="F24" s="93"/>
    </row>
    <row r="25" spans="1:6" s="95" customFormat="1" ht="12">
      <c r="A25" s="93" t="s">
        <v>186</v>
      </c>
      <c r="B25" s="93"/>
      <c r="C25" s="93"/>
      <c r="D25" s="97" t="s">
        <v>27</v>
      </c>
      <c r="E25" s="93"/>
      <c r="F25" s="93"/>
    </row>
    <row r="26" spans="1:6" s="95" customFormat="1" ht="12">
      <c r="A26" s="97" t="s">
        <v>27</v>
      </c>
      <c r="B26" s="98">
        <f>SUM(B21:B25)</f>
        <v>708</v>
      </c>
      <c r="C26" s="93"/>
      <c r="D26" s="97"/>
      <c r="E26" s="93"/>
      <c r="F26" s="93"/>
    </row>
    <row r="27" spans="1:6" s="95" customFormat="1" ht="12">
      <c r="A27" s="97"/>
      <c r="B27" s="93"/>
      <c r="C27" s="93"/>
      <c r="D27" s="98"/>
      <c r="E27" s="93"/>
      <c r="F27" s="93"/>
    </row>
    <row r="28" spans="1:6" s="95" customFormat="1" ht="12.75" customHeight="1">
      <c r="A28" s="98" t="s">
        <v>193</v>
      </c>
      <c r="B28" s="93">
        <f>B18+B26</f>
        <v>936</v>
      </c>
      <c r="C28" s="93"/>
      <c r="D28" s="98" t="s">
        <v>194</v>
      </c>
      <c r="E28" s="98">
        <f>E19+E25</f>
        <v>2690</v>
      </c>
      <c r="F28" s="93"/>
    </row>
    <row r="29" spans="1:6" s="95" customFormat="1" ht="13.5" customHeight="1">
      <c r="A29" s="98" t="s">
        <v>195</v>
      </c>
      <c r="B29" s="93">
        <f>E28-B28</f>
        <v>1754</v>
      </c>
      <c r="C29" s="93"/>
      <c r="D29" s="98" t="s">
        <v>196</v>
      </c>
      <c r="E29" s="93"/>
      <c r="F29" s="93"/>
    </row>
    <row r="30" spans="1:6" s="95" customFormat="1" ht="14.25" customHeight="1">
      <c r="A30" s="98" t="s">
        <v>197</v>
      </c>
      <c r="B30" s="93"/>
      <c r="C30" s="93"/>
      <c r="D30" s="98" t="s">
        <v>198</v>
      </c>
      <c r="E30" s="93"/>
      <c r="F30" s="93"/>
    </row>
    <row r="31" spans="1:6" s="95" customFormat="1" ht="13.5" customHeight="1">
      <c r="A31" s="100" t="s">
        <v>199</v>
      </c>
      <c r="B31" s="93">
        <f>B28+B30</f>
        <v>936</v>
      </c>
      <c r="C31" s="93"/>
      <c r="D31" s="98" t="s">
        <v>200</v>
      </c>
      <c r="E31" s="98">
        <f>E28+E30</f>
        <v>2690</v>
      </c>
      <c r="F31" s="93"/>
    </row>
    <row r="32" spans="1:6" s="95" customFormat="1" ht="17.25" customHeight="1">
      <c r="A32" s="98" t="s">
        <v>201</v>
      </c>
      <c r="B32" s="93">
        <f>B29-B30</f>
        <v>1754</v>
      </c>
      <c r="C32" s="93"/>
      <c r="D32" s="98" t="s">
        <v>202</v>
      </c>
      <c r="E32" s="93"/>
      <c r="F32" s="93"/>
    </row>
    <row r="33" spans="1:6" s="95" customFormat="1" ht="15.75" customHeight="1">
      <c r="A33" s="98" t="s">
        <v>203</v>
      </c>
      <c r="B33" s="93"/>
      <c r="C33" s="93"/>
      <c r="D33" s="270"/>
      <c r="E33" s="93"/>
      <c r="F33" s="93"/>
    </row>
    <row r="34" spans="1:6" s="95" customFormat="1" ht="15.75" customHeight="1">
      <c r="A34" s="93" t="s">
        <v>204</v>
      </c>
      <c r="B34" s="93">
        <v>263</v>
      </c>
      <c r="C34" s="93"/>
      <c r="D34" s="271"/>
      <c r="E34" s="93"/>
      <c r="F34" s="93"/>
    </row>
    <row r="35" spans="1:6" s="95" customFormat="1" ht="15.75" customHeight="1">
      <c r="A35" s="93" t="s">
        <v>205</v>
      </c>
      <c r="B35" s="93"/>
      <c r="C35" s="93"/>
      <c r="D35" s="271"/>
      <c r="E35" s="93"/>
      <c r="F35" s="93"/>
    </row>
    <row r="36" spans="1:6" s="95" customFormat="1" ht="15.75" customHeight="1">
      <c r="A36" s="97" t="s">
        <v>206</v>
      </c>
      <c r="B36" s="98">
        <f>B34+B35</f>
        <v>263</v>
      </c>
      <c r="C36" s="93"/>
      <c r="D36" s="271"/>
      <c r="E36" s="93"/>
      <c r="F36" s="93"/>
    </row>
    <row r="37" spans="1:6" s="95" customFormat="1" ht="15" customHeight="1">
      <c r="A37" s="98" t="s">
        <v>207</v>
      </c>
      <c r="B37" s="98">
        <f>B32-B36</f>
        <v>1491</v>
      </c>
      <c r="C37" s="93"/>
      <c r="D37" s="98" t="s">
        <v>208</v>
      </c>
      <c r="E37" s="93"/>
      <c r="F37" s="93"/>
    </row>
    <row r="38" spans="1:6" s="95" customFormat="1" ht="17.25" customHeight="1">
      <c r="A38" s="100" t="s">
        <v>209</v>
      </c>
      <c r="B38" s="98">
        <f>B31+B37+B36</f>
        <v>2690</v>
      </c>
      <c r="C38" s="93"/>
      <c r="D38" s="98" t="s">
        <v>210</v>
      </c>
      <c r="E38" s="98">
        <f>E31</f>
        <v>2690</v>
      </c>
      <c r="F38" s="93"/>
    </row>
    <row r="39" s="95" customFormat="1" ht="12"/>
    <row r="40" s="95" customFormat="1" ht="12.75" customHeight="1">
      <c r="A40" s="9" t="s">
        <v>390</v>
      </c>
    </row>
    <row r="41" s="95" customFormat="1" ht="12"/>
    <row r="42" s="95" customFormat="1" ht="12"/>
    <row r="43" s="95" customFormat="1" ht="12.75" customHeight="1">
      <c r="B43" s="191"/>
    </row>
    <row r="44" spans="1:7" s="95" customFormat="1" ht="12.75">
      <c r="A44" s="209" t="s">
        <v>333</v>
      </c>
      <c r="B44" s="91"/>
      <c r="D44" s="253" t="s">
        <v>384</v>
      </c>
      <c r="E44" s="253"/>
      <c r="F44" s="253"/>
      <c r="G44" s="253"/>
    </row>
    <row r="45" spans="1:7" s="95" customFormat="1" ht="12">
      <c r="A45" s="91"/>
      <c r="B45" s="91"/>
      <c r="D45" s="208"/>
      <c r="E45" s="208"/>
      <c r="F45" s="208"/>
      <c r="G45" s="92"/>
    </row>
    <row r="46" spans="1:6" s="92" customFormat="1" ht="12">
      <c r="A46" s="92" t="s">
        <v>386</v>
      </c>
      <c r="D46" s="208" t="s">
        <v>387</v>
      </c>
      <c r="F46" s="208"/>
    </row>
    <row r="47" s="92" customFormat="1" ht="12"/>
    <row r="48" s="92" customFormat="1" ht="12"/>
    <row r="49" s="92" customFormat="1" ht="12"/>
    <row r="50" s="92" customFormat="1" ht="12"/>
    <row r="51" s="92" customFormat="1" ht="12"/>
    <row r="52" s="92" customFormat="1" ht="12"/>
    <row r="53" s="92" customFormat="1" ht="12"/>
    <row r="54" s="92" customFormat="1" ht="12"/>
    <row r="55" s="92" customFormat="1" ht="12"/>
    <row r="56" s="92" customFormat="1" ht="12.75">
      <c r="A56" s="8"/>
    </row>
  </sheetData>
  <mergeCells count="3">
    <mergeCell ref="D33:D36"/>
    <mergeCell ref="E1:F1"/>
    <mergeCell ref="C3:D3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2">
      <selection activeCell="A44" sqref="A44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275" t="s">
        <v>72</v>
      </c>
      <c r="F1" s="275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276" t="s">
        <v>73</v>
      </c>
      <c r="B3" s="277"/>
      <c r="C3" s="277"/>
      <c r="D3" s="277"/>
      <c r="E3" s="277"/>
      <c r="F3" s="277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5">
      <c r="A6" s="25" t="s">
        <v>71</v>
      </c>
      <c r="B6" s="26"/>
      <c r="C6" s="2"/>
      <c r="D6" s="2"/>
      <c r="E6" s="226" t="s">
        <v>211</v>
      </c>
      <c r="F6" s="36"/>
      <c r="G6" s="27"/>
    </row>
    <row r="7" spans="1:7" ht="15">
      <c r="A7" s="25" t="s">
        <v>70</v>
      </c>
      <c r="B7" s="26"/>
      <c r="C7" s="6"/>
      <c r="D7" s="6"/>
      <c r="E7" s="4"/>
      <c r="F7" s="37"/>
      <c r="G7" s="27"/>
    </row>
    <row r="8" spans="1:7" ht="12.75">
      <c r="A8" s="34"/>
      <c r="B8" s="35"/>
      <c r="C8" s="38"/>
      <c r="D8" s="39"/>
      <c r="E8" s="27"/>
      <c r="F8" s="27"/>
      <c r="G8" s="40"/>
    </row>
    <row r="9" spans="1:7" ht="12.75">
      <c r="A9" s="34"/>
      <c r="B9" s="35"/>
      <c r="C9" s="38"/>
      <c r="D9" s="39"/>
      <c r="E9" s="27"/>
      <c r="F9" s="27"/>
      <c r="G9" s="41" t="s">
        <v>74</v>
      </c>
    </row>
    <row r="10" spans="1:7" ht="13.5" customHeight="1">
      <c r="A10" s="278" t="s">
        <v>75</v>
      </c>
      <c r="B10" s="278" t="s">
        <v>4</v>
      </c>
      <c r="C10" s="278"/>
      <c r="D10" s="278"/>
      <c r="E10" s="278" t="s">
        <v>5</v>
      </c>
      <c r="F10" s="278"/>
      <c r="G10" s="278"/>
    </row>
    <row r="11" spans="1:7" ht="18" customHeight="1">
      <c r="A11" s="279"/>
      <c r="B11" s="42" t="s">
        <v>76</v>
      </c>
      <c r="C11" s="42" t="s">
        <v>77</v>
      </c>
      <c r="D11" s="42" t="s">
        <v>78</v>
      </c>
      <c r="E11" s="42" t="s">
        <v>76</v>
      </c>
      <c r="F11" s="42" t="s">
        <v>77</v>
      </c>
      <c r="G11" s="42" t="s">
        <v>78</v>
      </c>
    </row>
    <row r="12" spans="1:7" s="44" customFormat="1" ht="12">
      <c r="A12" s="43" t="s">
        <v>6</v>
      </c>
      <c r="B12" s="43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</row>
    <row r="13" spans="1:7" ht="25.5">
      <c r="A13" s="45" t="s">
        <v>79</v>
      </c>
      <c r="B13" s="240"/>
      <c r="C13" s="240"/>
      <c r="D13" s="240"/>
      <c r="E13" s="46"/>
      <c r="F13" s="46"/>
      <c r="G13" s="46"/>
    </row>
    <row r="14" spans="1:7" ht="12.75">
      <c r="A14" s="47" t="s">
        <v>80</v>
      </c>
      <c r="B14" s="240"/>
      <c r="C14" s="240">
        <v>152151</v>
      </c>
      <c r="D14" s="240">
        <f>B14-C14</f>
        <v>-152151</v>
      </c>
      <c r="E14" s="46"/>
      <c r="F14" s="46"/>
      <c r="G14" s="46"/>
    </row>
    <row r="15" spans="1:7" ht="12.75">
      <c r="A15" s="47" t="s">
        <v>81</v>
      </c>
      <c r="B15" s="240"/>
      <c r="C15" s="240"/>
      <c r="D15" s="240"/>
      <c r="E15" s="46"/>
      <c r="F15" s="46"/>
      <c r="G15" s="46"/>
    </row>
    <row r="16" spans="1:7" ht="12.75">
      <c r="A16" s="48" t="s">
        <v>82</v>
      </c>
      <c r="B16" s="240">
        <v>207</v>
      </c>
      <c r="C16" s="240">
        <v>166</v>
      </c>
      <c r="D16" s="240">
        <f>B16-C16</f>
        <v>41</v>
      </c>
      <c r="E16" s="46"/>
      <c r="F16" s="46"/>
      <c r="G16" s="46"/>
    </row>
    <row r="17" spans="1:7" ht="12.75">
      <c r="A17" s="47" t="s">
        <v>83</v>
      </c>
      <c r="B17" s="240"/>
      <c r="C17" s="240"/>
      <c r="D17" s="240"/>
      <c r="E17" s="46"/>
      <c r="F17" s="46"/>
      <c r="G17" s="46"/>
    </row>
    <row r="18" spans="1:7" ht="12.75">
      <c r="A18" s="47" t="s">
        <v>84</v>
      </c>
      <c r="B18" s="240"/>
      <c r="C18" s="240"/>
      <c r="D18" s="240"/>
      <c r="E18" s="46"/>
      <c r="F18" s="46"/>
      <c r="G18" s="46"/>
    </row>
    <row r="19" spans="1:7" ht="12.75">
      <c r="A19" s="47" t="s">
        <v>85</v>
      </c>
      <c r="B19" s="240"/>
      <c r="C19" s="240"/>
      <c r="D19" s="240"/>
      <c r="E19" s="46"/>
      <c r="F19" s="46"/>
      <c r="G19" s="46"/>
    </row>
    <row r="20" spans="1:7" ht="25.5">
      <c r="A20" s="45" t="s">
        <v>86</v>
      </c>
      <c r="B20" s="241">
        <f>SUM(B14:B19)</f>
        <v>207</v>
      </c>
      <c r="C20" s="241">
        <f>SUM(C14:C19)</f>
        <v>152317</v>
      </c>
      <c r="D20" s="241">
        <f>B20-C20</f>
        <v>-152110</v>
      </c>
      <c r="E20" s="46"/>
      <c r="F20" s="46"/>
      <c r="G20" s="46"/>
    </row>
    <row r="21" spans="1:7" ht="25.5">
      <c r="A21" s="49" t="s">
        <v>87</v>
      </c>
      <c r="B21" s="240"/>
      <c r="C21" s="240"/>
      <c r="D21" s="240"/>
      <c r="E21" s="46"/>
      <c r="F21" s="46"/>
      <c r="G21" s="46"/>
    </row>
    <row r="22" spans="1:7" ht="12.75">
      <c r="A22" s="47" t="s">
        <v>88</v>
      </c>
      <c r="B22" s="240"/>
      <c r="C22" s="240"/>
      <c r="D22" s="240"/>
      <c r="E22" s="46"/>
      <c r="F22" s="46"/>
      <c r="G22" s="46"/>
    </row>
    <row r="23" spans="1:7" ht="12.75">
      <c r="A23" s="47" t="s">
        <v>89</v>
      </c>
      <c r="B23" s="240"/>
      <c r="C23" s="240"/>
      <c r="D23" s="240"/>
      <c r="E23" s="46"/>
      <c r="F23" s="46"/>
      <c r="G23" s="46"/>
    </row>
    <row r="24" spans="1:7" ht="12.75">
      <c r="A24" s="47" t="s">
        <v>82</v>
      </c>
      <c r="B24" s="240"/>
      <c r="C24" s="240"/>
      <c r="D24" s="240"/>
      <c r="E24" s="46"/>
      <c r="F24" s="46"/>
      <c r="G24" s="46"/>
    </row>
    <row r="25" spans="1:7" ht="12.75">
      <c r="A25" s="47" t="s">
        <v>90</v>
      </c>
      <c r="B25" s="240"/>
      <c r="C25" s="240"/>
      <c r="D25" s="240"/>
      <c r="E25" s="46"/>
      <c r="F25" s="46"/>
      <c r="G25" s="46"/>
    </row>
    <row r="26" spans="1:7" ht="12.75">
      <c r="A26" s="47" t="s">
        <v>84</v>
      </c>
      <c r="B26" s="240"/>
      <c r="C26" s="240"/>
      <c r="D26" s="240"/>
      <c r="E26" s="46"/>
      <c r="F26" s="46"/>
      <c r="G26" s="46"/>
    </row>
    <row r="27" spans="1:7" ht="12.75">
      <c r="A27" s="47" t="s">
        <v>91</v>
      </c>
      <c r="B27" s="240"/>
      <c r="C27" s="240"/>
      <c r="D27" s="240"/>
      <c r="E27" s="46"/>
      <c r="F27" s="46"/>
      <c r="G27" s="46"/>
    </row>
    <row r="28" spans="1:7" ht="12.75">
      <c r="A28" s="47" t="s">
        <v>92</v>
      </c>
      <c r="B28" s="240"/>
      <c r="C28" s="240"/>
      <c r="D28" s="240"/>
      <c r="E28" s="46"/>
      <c r="F28" s="46"/>
      <c r="G28" s="46"/>
    </row>
    <row r="29" spans="1:7" ht="25.5">
      <c r="A29" s="47" t="s">
        <v>93</v>
      </c>
      <c r="B29" s="240"/>
      <c r="C29" s="240"/>
      <c r="D29" s="240"/>
      <c r="E29" s="46"/>
      <c r="F29" s="46"/>
      <c r="G29" s="46"/>
    </row>
    <row r="30" spans="1:7" ht="25.5">
      <c r="A30" s="45" t="s">
        <v>94</v>
      </c>
      <c r="B30" s="240"/>
      <c r="C30" s="240"/>
      <c r="D30" s="240"/>
      <c r="E30" s="46"/>
      <c r="F30" s="46"/>
      <c r="G30" s="46"/>
    </row>
    <row r="31" spans="1:7" ht="12.75">
      <c r="A31" s="45" t="s">
        <v>95</v>
      </c>
      <c r="B31" s="240"/>
      <c r="C31" s="240"/>
      <c r="D31" s="240"/>
      <c r="E31" s="46"/>
      <c r="F31" s="46"/>
      <c r="G31" s="46"/>
    </row>
    <row r="32" spans="1:7" ht="12.75">
      <c r="A32" s="47" t="s">
        <v>96</v>
      </c>
      <c r="B32" s="240">
        <v>666032</v>
      </c>
      <c r="C32" s="240">
        <v>98</v>
      </c>
      <c r="D32" s="240">
        <f>B32-C32</f>
        <v>665934</v>
      </c>
      <c r="E32" s="46"/>
      <c r="F32" s="46"/>
      <c r="G32" s="46"/>
    </row>
    <row r="33" spans="1:7" ht="12.75">
      <c r="A33" s="47" t="s">
        <v>97</v>
      </c>
      <c r="B33" s="240"/>
      <c r="C33" s="240"/>
      <c r="D33" s="240"/>
      <c r="E33" s="46"/>
      <c r="F33" s="46"/>
      <c r="G33" s="46"/>
    </row>
    <row r="34" spans="1:7" ht="12.75">
      <c r="A34" s="47" t="s">
        <v>98</v>
      </c>
      <c r="B34" s="240"/>
      <c r="C34" s="240"/>
      <c r="D34" s="240"/>
      <c r="E34" s="46"/>
      <c r="F34" s="46"/>
      <c r="G34" s="46"/>
    </row>
    <row r="35" spans="1:7" ht="12.75">
      <c r="A35" s="47" t="s">
        <v>99</v>
      </c>
      <c r="B35" s="240"/>
      <c r="C35" s="240"/>
      <c r="D35" s="240"/>
      <c r="E35" s="46"/>
      <c r="F35" s="46"/>
      <c r="G35" s="46"/>
    </row>
    <row r="36" spans="1:7" ht="12.75">
      <c r="A36" s="47" t="s">
        <v>84</v>
      </c>
      <c r="B36" s="240"/>
      <c r="C36" s="240"/>
      <c r="D36" s="240"/>
      <c r="E36" s="46"/>
      <c r="F36" s="46"/>
      <c r="G36" s="46"/>
    </row>
    <row r="37" spans="1:7" ht="12.75">
      <c r="A37" s="47" t="s">
        <v>100</v>
      </c>
      <c r="B37" s="240"/>
      <c r="C37" s="240"/>
      <c r="D37" s="240"/>
      <c r="E37" s="46"/>
      <c r="F37" s="46"/>
      <c r="G37" s="46"/>
    </row>
    <row r="38" spans="1:7" ht="12.75">
      <c r="A38" s="45" t="s">
        <v>101</v>
      </c>
      <c r="B38" s="241">
        <f>SUM(B32:B37)</f>
        <v>666032</v>
      </c>
      <c r="C38" s="241">
        <f>SUM(C32:C37)</f>
        <v>98</v>
      </c>
      <c r="D38" s="241">
        <f>SUM(D32:D37)</f>
        <v>665934</v>
      </c>
      <c r="E38" s="46"/>
      <c r="F38" s="46"/>
      <c r="G38" s="46"/>
    </row>
    <row r="39" spans="1:7" ht="12.75">
      <c r="A39" s="45" t="s">
        <v>102</v>
      </c>
      <c r="B39" s="241">
        <f>SUM(B20,B30,B38)</f>
        <v>666239</v>
      </c>
      <c r="C39" s="241">
        <f>SUM(C20,C30,C38)</f>
        <v>152415</v>
      </c>
      <c r="D39" s="241">
        <f>B39-C39</f>
        <v>513824</v>
      </c>
      <c r="E39" s="46"/>
      <c r="F39" s="46"/>
      <c r="G39" s="46"/>
    </row>
    <row r="40" spans="1:7" ht="12.75">
      <c r="A40" s="45" t="s">
        <v>103</v>
      </c>
      <c r="B40" s="240"/>
      <c r="C40" s="240"/>
      <c r="D40" s="240"/>
      <c r="E40" s="46"/>
      <c r="F40" s="46"/>
      <c r="G40" s="46"/>
    </row>
    <row r="41" spans="1:7" ht="12.75">
      <c r="A41" s="49" t="s">
        <v>104</v>
      </c>
      <c r="B41" s="240"/>
      <c r="C41" s="240"/>
      <c r="D41" s="241">
        <f>D39+D40</f>
        <v>513824</v>
      </c>
      <c r="E41" s="46"/>
      <c r="F41" s="46"/>
      <c r="G41" s="46"/>
    </row>
    <row r="42" spans="1:7" ht="12.75">
      <c r="A42" s="47" t="s">
        <v>105</v>
      </c>
      <c r="B42" s="240"/>
      <c r="C42" s="240"/>
      <c r="D42" s="240">
        <f>113824</f>
        <v>113824</v>
      </c>
      <c r="E42" s="46"/>
      <c r="F42" s="46"/>
      <c r="G42" s="46"/>
    </row>
    <row r="43" spans="1:7" ht="12.75">
      <c r="A43" s="50"/>
      <c r="B43" s="51"/>
      <c r="C43" s="51"/>
      <c r="D43" s="51"/>
      <c r="E43" s="51"/>
      <c r="F43" s="51"/>
      <c r="G43" s="51"/>
    </row>
    <row r="44" spans="1:7" ht="12.75">
      <c r="A44" s="9" t="s">
        <v>390</v>
      </c>
      <c r="B44" s="27"/>
      <c r="C44" s="27"/>
      <c r="D44" s="27"/>
      <c r="E44" s="27"/>
      <c r="F44" s="27"/>
      <c r="G44" s="27"/>
    </row>
    <row r="45" spans="1:7" ht="12.75">
      <c r="A45" s="9"/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2:8" ht="12.75" customHeight="1">
      <c r="B49" s="209" t="s">
        <v>333</v>
      </c>
      <c r="C49" s="191"/>
      <c r="D49" s="27"/>
      <c r="E49" s="26"/>
      <c r="F49" s="274" t="s">
        <v>384</v>
      </c>
      <c r="G49" s="274"/>
      <c r="H49" s="274"/>
    </row>
    <row r="50" spans="2:6" ht="12.75">
      <c r="B50" s="91"/>
      <c r="C50" s="91"/>
      <c r="F50" s="208"/>
    </row>
    <row r="51" spans="2:6" ht="12.75">
      <c r="B51" s="91"/>
      <c r="C51" s="91" t="s">
        <v>382</v>
      </c>
      <c r="F51" s="208" t="s">
        <v>387</v>
      </c>
    </row>
  </sheetData>
  <mergeCells count="6">
    <mergeCell ref="F49:H49"/>
    <mergeCell ref="E1:F1"/>
    <mergeCell ref="A3:F3"/>
    <mergeCell ref="A10:A11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0">
      <selection activeCell="F39" sqref="F39"/>
    </sheetView>
  </sheetViews>
  <sheetFormatPr defaultColWidth="9.140625" defaultRowHeight="12.75"/>
  <cols>
    <col min="1" max="1" width="25.421875" style="22" customWidth="1"/>
    <col min="2" max="2" width="7.7109375" style="22" customWidth="1"/>
    <col min="3" max="3" width="8.28125" style="22" customWidth="1"/>
    <col min="4" max="4" width="10.14062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101"/>
      <c r="I1" s="101" t="s">
        <v>212</v>
      </c>
      <c r="J1" s="101"/>
      <c r="K1" s="101"/>
    </row>
    <row r="3" spans="1:11" ht="19.5" customHeight="1">
      <c r="A3" s="280" t="s">
        <v>213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12.75">
      <c r="A4" s="102"/>
      <c r="B4" s="103"/>
      <c r="C4" s="103"/>
      <c r="D4" s="103"/>
      <c r="E4" s="103"/>
      <c r="F4" s="103"/>
      <c r="G4" s="103"/>
      <c r="H4" s="103"/>
      <c r="I4" s="103"/>
      <c r="J4" s="104"/>
      <c r="K4" s="104"/>
    </row>
    <row r="5" spans="1:11" ht="14.25" customHeight="1">
      <c r="A5" s="226" t="s">
        <v>71</v>
      </c>
      <c r="B5" s="105"/>
      <c r="C5" s="105"/>
      <c r="D5" s="105"/>
      <c r="E5" s="105"/>
      <c r="F5" s="103"/>
      <c r="G5" s="103"/>
      <c r="H5" s="106"/>
      <c r="I5" s="226" t="s">
        <v>211</v>
      </c>
      <c r="J5" s="227"/>
      <c r="K5" s="228"/>
    </row>
    <row r="6" spans="1:11" ht="15">
      <c r="A6" s="226" t="s">
        <v>70</v>
      </c>
      <c r="B6" s="105"/>
      <c r="C6" s="105"/>
      <c r="D6" s="105"/>
      <c r="E6" s="107"/>
      <c r="F6" s="107"/>
      <c r="G6" s="107"/>
      <c r="H6" s="107"/>
      <c r="I6" s="107"/>
      <c r="J6" s="108"/>
      <c r="K6" s="109"/>
    </row>
    <row r="7" spans="1:11" ht="12.75">
      <c r="A7" s="110"/>
      <c r="B7" s="110"/>
      <c r="C7" s="110"/>
      <c r="D7" s="110"/>
      <c r="E7" s="111"/>
      <c r="F7" s="111"/>
      <c r="G7" s="111"/>
      <c r="H7" s="111"/>
      <c r="I7" s="111"/>
      <c r="J7" s="103"/>
      <c r="K7" s="112" t="s">
        <v>214</v>
      </c>
    </row>
    <row r="8" spans="1:11" ht="32.25" customHeight="1">
      <c r="A8" s="281" t="s">
        <v>215</v>
      </c>
      <c r="B8" s="281" t="s">
        <v>216</v>
      </c>
      <c r="C8" s="259" t="s">
        <v>217</v>
      </c>
      <c r="D8" s="260"/>
      <c r="E8" s="260"/>
      <c r="F8" s="260"/>
      <c r="G8" s="261"/>
      <c r="H8" s="259" t="s">
        <v>218</v>
      </c>
      <c r="I8" s="262"/>
      <c r="J8" s="281" t="s">
        <v>219</v>
      </c>
      <c r="K8" s="281" t="s">
        <v>220</v>
      </c>
    </row>
    <row r="9" spans="1:11" ht="12.75" customHeight="1">
      <c r="A9" s="282"/>
      <c r="B9" s="258"/>
      <c r="C9" s="264" t="s">
        <v>221</v>
      </c>
      <c r="D9" s="281" t="s">
        <v>222</v>
      </c>
      <c r="E9" s="259" t="s">
        <v>223</v>
      </c>
      <c r="F9" s="283"/>
      <c r="G9" s="262"/>
      <c r="H9" s="281" t="s">
        <v>224</v>
      </c>
      <c r="I9" s="281" t="s">
        <v>225</v>
      </c>
      <c r="J9" s="282"/>
      <c r="K9" s="282"/>
    </row>
    <row r="10" spans="1:11" ht="60" customHeight="1">
      <c r="A10" s="257"/>
      <c r="B10" s="257"/>
      <c r="C10" s="265"/>
      <c r="D10" s="257"/>
      <c r="E10" s="113" t="s">
        <v>40</v>
      </c>
      <c r="F10" s="113" t="s">
        <v>226</v>
      </c>
      <c r="G10" s="113" t="s">
        <v>20</v>
      </c>
      <c r="H10" s="263"/>
      <c r="I10" s="263"/>
      <c r="J10" s="263"/>
      <c r="K10" s="263"/>
    </row>
    <row r="11" spans="1:11" s="52" customFormat="1" ht="12.75">
      <c r="A11" s="114" t="s">
        <v>6</v>
      </c>
      <c r="B11" s="114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>
        <v>7</v>
      </c>
      <c r="I11" s="114">
        <v>8</v>
      </c>
      <c r="J11" s="114">
        <v>9</v>
      </c>
      <c r="K11" s="114">
        <v>10</v>
      </c>
    </row>
    <row r="12" spans="1:11" ht="25.5">
      <c r="A12" s="115" t="s">
        <v>227</v>
      </c>
      <c r="B12" s="116"/>
      <c r="C12" s="116"/>
      <c r="D12" s="116"/>
      <c r="E12" s="116"/>
      <c r="F12" s="116"/>
      <c r="G12" s="117"/>
      <c r="H12" s="116"/>
      <c r="I12" s="116"/>
      <c r="J12" s="117"/>
      <c r="K12" s="118"/>
    </row>
    <row r="13" spans="1:11" ht="25.5">
      <c r="A13" s="115" t="s">
        <v>228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8"/>
    </row>
    <row r="14" spans="1:11" ht="25.5">
      <c r="A14" s="119" t="s">
        <v>229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8"/>
    </row>
    <row r="15" spans="1:11" ht="12.75">
      <c r="A15" s="119" t="s">
        <v>230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1" ht="25.5">
      <c r="A16" s="115" t="s">
        <v>231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8"/>
    </row>
    <row r="17" spans="1:11" ht="25.5">
      <c r="A17" s="115" t="s">
        <v>232</v>
      </c>
      <c r="B17" s="232">
        <v>665779</v>
      </c>
      <c r="C17" s="232">
        <v>111</v>
      </c>
      <c r="D17" s="232"/>
      <c r="E17" s="232"/>
      <c r="F17" s="232"/>
      <c r="G17" s="232"/>
      <c r="H17" s="232"/>
      <c r="I17" s="232"/>
      <c r="J17" s="232"/>
      <c r="K17" s="232">
        <f>B17+C17</f>
        <v>665890</v>
      </c>
    </row>
    <row r="18" spans="1:11" ht="12.75">
      <c r="A18" s="119" t="s">
        <v>233</v>
      </c>
      <c r="B18" s="233">
        <v>665877</v>
      </c>
      <c r="C18" s="233">
        <v>112</v>
      </c>
      <c r="D18" s="233"/>
      <c r="E18" s="233"/>
      <c r="F18" s="233"/>
      <c r="G18" s="233"/>
      <c r="H18" s="233"/>
      <c r="I18" s="233"/>
      <c r="J18" s="233"/>
      <c r="K18" s="233">
        <f>B18+C18</f>
        <v>665989</v>
      </c>
    </row>
    <row r="19" spans="1:11" ht="12.75">
      <c r="A19" s="119" t="s">
        <v>234</v>
      </c>
      <c r="B19" s="233">
        <v>98</v>
      </c>
      <c r="C19" s="233">
        <v>1</v>
      </c>
      <c r="D19" s="233"/>
      <c r="E19" s="233"/>
      <c r="F19" s="233"/>
      <c r="G19" s="233"/>
      <c r="H19" s="233"/>
      <c r="I19" s="233"/>
      <c r="J19" s="233"/>
      <c r="K19" s="233">
        <f>B19+C19</f>
        <v>99</v>
      </c>
    </row>
    <row r="20" spans="1:11" ht="25.5">
      <c r="A20" s="115" t="s">
        <v>235</v>
      </c>
      <c r="B20" s="234"/>
      <c r="C20" s="234"/>
      <c r="D20" s="234"/>
      <c r="E20" s="234"/>
      <c r="F20" s="234"/>
      <c r="G20" s="234"/>
      <c r="H20" s="235">
        <v>1491</v>
      </c>
      <c r="I20" s="232"/>
      <c r="J20" s="235"/>
      <c r="K20" s="232">
        <f>H20</f>
        <v>1491</v>
      </c>
    </row>
    <row r="21" spans="1:11" ht="25.5">
      <c r="A21" s="119" t="s">
        <v>236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</row>
    <row r="22" spans="1:11" ht="12.75">
      <c r="A22" s="119" t="s">
        <v>237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3"/>
    </row>
    <row r="23" spans="1:11" ht="12.75">
      <c r="A23" s="119" t="s">
        <v>238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3"/>
    </row>
    <row r="24" spans="1:11" ht="12.75">
      <c r="A24" s="119" t="s">
        <v>239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3"/>
    </row>
    <row r="25" spans="1:11" ht="38.25">
      <c r="A25" s="119" t="s">
        <v>240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</row>
    <row r="26" spans="1:11" ht="12.75">
      <c r="A26" s="119" t="s">
        <v>241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3"/>
    </row>
    <row r="27" spans="1:11" ht="12.75">
      <c r="A27" s="119" t="s">
        <v>242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3"/>
    </row>
    <row r="28" spans="1:11" ht="38.25">
      <c r="A28" s="119" t="s">
        <v>243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</row>
    <row r="29" spans="1:11" ht="12.75">
      <c r="A29" s="119" t="s">
        <v>241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3"/>
    </row>
    <row r="30" spans="1:11" ht="12.75">
      <c r="A30" s="119" t="s">
        <v>242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3"/>
    </row>
    <row r="31" spans="1:11" ht="12.75">
      <c r="A31" s="119" t="s">
        <v>244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3"/>
    </row>
    <row r="32" spans="1:11" ht="12.75">
      <c r="A32" s="119" t="s">
        <v>245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3"/>
    </row>
    <row r="33" spans="1:11" ht="25.5">
      <c r="A33" s="115" t="s">
        <v>246</v>
      </c>
      <c r="B33" s="232">
        <f>B17</f>
        <v>665779</v>
      </c>
      <c r="C33" s="232">
        <f>C17</f>
        <v>111</v>
      </c>
      <c r="D33" s="232"/>
      <c r="E33" s="232"/>
      <c r="F33" s="232"/>
      <c r="G33" s="232"/>
      <c r="H33" s="232">
        <f>H20</f>
        <v>1491</v>
      </c>
      <c r="I33" s="232"/>
      <c r="J33" s="232"/>
      <c r="K33" s="232">
        <f>SUM(B33,C33,H33)</f>
        <v>667381</v>
      </c>
    </row>
    <row r="34" spans="1:11" ht="38.25">
      <c r="A34" s="119" t="s">
        <v>247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8"/>
    </row>
    <row r="35" spans="1:11" ht="51">
      <c r="A35" s="119" t="s">
        <v>248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8"/>
    </row>
    <row r="36" spans="1:11" ht="25.5">
      <c r="A36" s="120" t="s">
        <v>249</v>
      </c>
      <c r="B36" s="232">
        <f>B33</f>
        <v>665779</v>
      </c>
      <c r="C36" s="232">
        <f>C33</f>
        <v>111</v>
      </c>
      <c r="D36" s="232"/>
      <c r="E36" s="232"/>
      <c r="F36" s="232"/>
      <c r="G36" s="232"/>
      <c r="H36" s="232">
        <f>H33</f>
        <v>1491</v>
      </c>
      <c r="I36" s="232"/>
      <c r="J36" s="232"/>
      <c r="K36" s="232">
        <f>K33</f>
        <v>667381</v>
      </c>
    </row>
    <row r="37" spans="1:11" ht="12.75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3"/>
    </row>
    <row r="38" spans="1:11" ht="12.75">
      <c r="A38" s="9" t="s">
        <v>390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3"/>
    </row>
    <row r="39" spans="1:11" ht="12.75">
      <c r="A39" s="9"/>
      <c r="B39" s="122"/>
      <c r="C39" s="122"/>
      <c r="D39" s="122"/>
      <c r="E39" s="122"/>
      <c r="F39" s="122"/>
      <c r="G39" s="122"/>
      <c r="H39" s="122"/>
      <c r="I39" s="122"/>
      <c r="J39" s="122"/>
      <c r="K39" s="123"/>
    </row>
    <row r="40" spans="1:11" ht="12.75">
      <c r="A40" s="9"/>
      <c r="B40" s="122"/>
      <c r="C40" s="122"/>
      <c r="D40" s="122"/>
      <c r="E40" s="122"/>
      <c r="F40" s="122"/>
      <c r="G40" s="122"/>
      <c r="H40" s="122"/>
      <c r="I40" s="122"/>
      <c r="J40" s="122"/>
      <c r="K40" s="123"/>
    </row>
    <row r="41" spans="1:11" ht="12.75">
      <c r="A41" s="9"/>
      <c r="B41" s="122"/>
      <c r="C41" s="122"/>
      <c r="D41" s="122"/>
      <c r="E41" s="122"/>
      <c r="F41" s="122"/>
      <c r="G41" s="122"/>
      <c r="H41" s="122"/>
      <c r="I41" s="122"/>
      <c r="J41" s="122"/>
      <c r="K41" s="123"/>
    </row>
    <row r="42" spans="2:11" ht="12.75" customHeight="1">
      <c r="B42" s="121"/>
      <c r="C42" s="209" t="s">
        <v>333</v>
      </c>
      <c r="D42" s="191"/>
      <c r="E42" s="8"/>
      <c r="F42" s="8"/>
      <c r="G42" s="274" t="s">
        <v>384</v>
      </c>
      <c r="H42" s="274"/>
      <c r="I42" s="274"/>
      <c r="J42" s="8"/>
      <c r="K42" s="253"/>
    </row>
    <row r="43" spans="3:11" ht="12.75">
      <c r="C43" s="91"/>
      <c r="D43" s="91"/>
      <c r="E43" s="8"/>
      <c r="F43" s="8"/>
      <c r="G43" s="208"/>
      <c r="H43" s="8"/>
      <c r="I43" s="8"/>
      <c r="J43" s="8"/>
      <c r="K43" s="8"/>
    </row>
    <row r="44" spans="3:11" ht="12.75">
      <c r="C44" s="91"/>
      <c r="D44" s="91" t="s">
        <v>382</v>
      </c>
      <c r="E44" s="8"/>
      <c r="F44" s="8"/>
      <c r="G44" s="208" t="s">
        <v>387</v>
      </c>
      <c r="H44" s="8"/>
      <c r="I44" s="8"/>
      <c r="J44" s="8"/>
      <c r="K44" s="8"/>
    </row>
  </sheetData>
  <mergeCells count="13">
    <mergeCell ref="H9:H10"/>
    <mergeCell ref="I9:I10"/>
    <mergeCell ref="G42:I42"/>
    <mergeCell ref="A3:K3"/>
    <mergeCell ref="A8:A10"/>
    <mergeCell ref="B8:B10"/>
    <mergeCell ref="C8:G8"/>
    <mergeCell ref="H8:I8"/>
    <mergeCell ref="J8:J10"/>
    <mergeCell ref="K8:K10"/>
    <mergeCell ref="C9:C10"/>
    <mergeCell ref="D9:D10"/>
    <mergeCell ref="E9:G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5" right="0.75" top="0.73" bottom="0.8" header="0.5" footer="0.5"/>
  <pageSetup horizontalDpi="300" verticalDpi="3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2"/>
  <sheetViews>
    <sheetView workbookViewId="0" topLeftCell="A4">
      <selection activeCell="A31" sqref="A31"/>
    </sheetView>
  </sheetViews>
  <sheetFormatPr defaultColWidth="9.140625" defaultRowHeight="12.75"/>
  <cols>
    <col min="1" max="1" width="17.00390625" style="23" customWidth="1"/>
    <col min="2" max="3" width="8.00390625" style="23" customWidth="1"/>
    <col min="4" max="4" width="7.7109375" style="23" customWidth="1"/>
    <col min="5" max="5" width="7.57421875" style="23" customWidth="1"/>
    <col min="6" max="6" width="7.7109375" style="23" customWidth="1"/>
    <col min="7" max="7" width="7.28125" style="23" customWidth="1"/>
    <col min="8" max="8" width="8.57421875" style="23" customWidth="1"/>
    <col min="9" max="9" width="8.140625" style="23" customWidth="1"/>
    <col min="10" max="10" width="7.57421875" style="23" customWidth="1"/>
    <col min="11" max="11" width="8.00390625" style="23" customWidth="1"/>
    <col min="12" max="12" width="7.28125" style="23" customWidth="1"/>
    <col min="13" max="13" width="7.7109375" style="23" customWidth="1"/>
    <col min="14" max="14" width="6.8515625" style="23" customWidth="1"/>
    <col min="15" max="15" width="8.7109375" style="23" customWidth="1"/>
    <col min="16" max="16" width="9.8515625" style="23" customWidth="1"/>
    <col min="17" max="16384" width="9.140625" style="23" customWidth="1"/>
  </cols>
  <sheetData>
    <row r="1" spans="13:15" ht="12.75">
      <c r="M1" s="284" t="s">
        <v>250</v>
      </c>
      <c r="N1" s="284"/>
      <c r="O1" s="284"/>
    </row>
    <row r="3" spans="1:16" ht="15">
      <c r="A3" s="124"/>
      <c r="B3" s="125"/>
      <c r="C3" s="125"/>
      <c r="D3" s="125"/>
      <c r="E3" s="125"/>
      <c r="F3" s="125"/>
      <c r="G3" s="126" t="s">
        <v>251</v>
      </c>
      <c r="H3" s="31"/>
      <c r="I3" s="125"/>
      <c r="J3" s="125"/>
      <c r="K3" s="125"/>
      <c r="L3" s="125"/>
      <c r="M3" s="125"/>
      <c r="N3" s="125"/>
      <c r="O3" s="125"/>
      <c r="P3" s="125"/>
    </row>
    <row r="4" spans="1:16" ht="14.25">
      <c r="A4" s="127"/>
      <c r="B4" s="127"/>
      <c r="C4" s="127"/>
      <c r="D4" s="127"/>
      <c r="E4" s="127"/>
      <c r="F4" s="285" t="s">
        <v>252</v>
      </c>
      <c r="G4" s="285"/>
      <c r="H4" s="285"/>
      <c r="I4" s="127"/>
      <c r="J4" s="127"/>
      <c r="K4" s="128"/>
      <c r="L4" s="128"/>
      <c r="M4" s="128"/>
      <c r="N4" s="128"/>
      <c r="O4" s="128"/>
      <c r="P4" s="128"/>
    </row>
    <row r="5" spans="1:16" ht="1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8"/>
      <c r="L5" s="128"/>
      <c r="M5" s="128"/>
      <c r="N5" s="128"/>
      <c r="O5" s="128"/>
      <c r="P5" s="128"/>
    </row>
    <row r="6" spans="1:16" ht="16.5" customHeight="1">
      <c r="A6" s="226" t="s">
        <v>71</v>
      </c>
      <c r="B6" s="18"/>
      <c r="C6" s="18"/>
      <c r="D6" s="18"/>
      <c r="E6" s="18"/>
      <c r="F6" s="129"/>
      <c r="G6" s="129"/>
      <c r="H6" s="129"/>
      <c r="I6" s="129"/>
      <c r="J6" s="129"/>
      <c r="K6" s="130"/>
      <c r="L6" s="226" t="s">
        <v>211</v>
      </c>
      <c r="M6" s="18"/>
      <c r="N6" s="18"/>
      <c r="O6" s="18"/>
      <c r="P6" s="18"/>
    </row>
    <row r="7" spans="1:16" ht="15">
      <c r="A7" s="226" t="s">
        <v>70</v>
      </c>
      <c r="B7" s="229"/>
      <c r="C7" s="229"/>
      <c r="D7" s="229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79"/>
      <c r="P7" s="79"/>
    </row>
    <row r="8" spans="1:16" ht="12.75">
      <c r="A8" s="132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3"/>
      <c r="P8" s="134" t="s">
        <v>74</v>
      </c>
    </row>
    <row r="9" spans="1:16" s="136" customFormat="1" ht="39" customHeight="1">
      <c r="A9" s="286" t="s">
        <v>215</v>
      </c>
      <c r="B9" s="135" t="s">
        <v>253</v>
      </c>
      <c r="C9" s="135"/>
      <c r="D9" s="135"/>
      <c r="E9" s="135"/>
      <c r="F9" s="135" t="s">
        <v>254</v>
      </c>
      <c r="G9" s="135"/>
      <c r="H9" s="286" t="s">
        <v>255</v>
      </c>
      <c r="I9" s="135" t="s">
        <v>256</v>
      </c>
      <c r="J9" s="135"/>
      <c r="K9" s="135"/>
      <c r="L9" s="135"/>
      <c r="M9" s="135" t="s">
        <v>254</v>
      </c>
      <c r="N9" s="135"/>
      <c r="O9" s="286" t="s">
        <v>257</v>
      </c>
      <c r="P9" s="286" t="s">
        <v>258</v>
      </c>
    </row>
    <row r="10" spans="1:16" s="136" customFormat="1" ht="63.75">
      <c r="A10" s="287"/>
      <c r="B10" s="137" t="s">
        <v>259</v>
      </c>
      <c r="C10" s="137" t="s">
        <v>260</v>
      </c>
      <c r="D10" s="137" t="s">
        <v>261</v>
      </c>
      <c r="E10" s="137" t="s">
        <v>262</v>
      </c>
      <c r="F10" s="137" t="s">
        <v>233</v>
      </c>
      <c r="G10" s="137" t="s">
        <v>234</v>
      </c>
      <c r="H10" s="287"/>
      <c r="I10" s="137" t="s">
        <v>259</v>
      </c>
      <c r="J10" s="137" t="s">
        <v>263</v>
      </c>
      <c r="K10" s="137" t="s">
        <v>264</v>
      </c>
      <c r="L10" s="137" t="s">
        <v>265</v>
      </c>
      <c r="M10" s="137" t="s">
        <v>233</v>
      </c>
      <c r="N10" s="137" t="s">
        <v>234</v>
      </c>
      <c r="O10" s="287"/>
      <c r="P10" s="287"/>
    </row>
    <row r="11" spans="1:16" s="136" customFormat="1" ht="12.75">
      <c r="A11" s="138" t="s">
        <v>6</v>
      </c>
      <c r="B11" s="137">
        <v>1</v>
      </c>
      <c r="C11" s="137">
        <v>2</v>
      </c>
      <c r="D11" s="137">
        <v>3</v>
      </c>
      <c r="E11" s="137">
        <v>4</v>
      </c>
      <c r="F11" s="137">
        <v>5</v>
      </c>
      <c r="G11" s="137">
        <v>6</v>
      </c>
      <c r="H11" s="137">
        <v>7</v>
      </c>
      <c r="I11" s="137">
        <v>8</v>
      </c>
      <c r="J11" s="137">
        <v>9</v>
      </c>
      <c r="K11" s="137">
        <v>10</v>
      </c>
      <c r="L11" s="137">
        <v>11</v>
      </c>
      <c r="M11" s="137">
        <v>12</v>
      </c>
      <c r="N11" s="137">
        <v>13</v>
      </c>
      <c r="O11" s="137">
        <v>14</v>
      </c>
      <c r="P11" s="137">
        <v>15</v>
      </c>
    </row>
    <row r="12" spans="1:49" ht="34.5" customHeight="1">
      <c r="A12" s="139" t="s">
        <v>266</v>
      </c>
      <c r="B12" s="140"/>
      <c r="C12" s="140"/>
      <c r="D12" s="140"/>
      <c r="E12" s="141"/>
      <c r="F12" s="142"/>
      <c r="G12" s="142"/>
      <c r="H12" s="141"/>
      <c r="I12" s="142"/>
      <c r="J12" s="142"/>
      <c r="K12" s="142"/>
      <c r="L12" s="141"/>
      <c r="M12" s="142"/>
      <c r="N12" s="142"/>
      <c r="O12" s="141"/>
      <c r="P12" s="141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</row>
    <row r="13" spans="1:49" ht="29.25" customHeight="1">
      <c r="A13" s="144" t="s">
        <v>31</v>
      </c>
      <c r="B13" s="145"/>
      <c r="C13" s="145"/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</row>
    <row r="14" spans="1:49" ht="38.25">
      <c r="A14" s="148" t="s">
        <v>267</v>
      </c>
      <c r="B14" s="149"/>
      <c r="C14" s="149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</row>
    <row r="15" spans="1:49" ht="25.5">
      <c r="A15" s="148" t="s">
        <v>268</v>
      </c>
      <c r="B15" s="151"/>
      <c r="C15" s="151"/>
      <c r="D15" s="151"/>
      <c r="E15" s="150"/>
      <c r="F15" s="152"/>
      <c r="G15" s="152"/>
      <c r="H15" s="150"/>
      <c r="I15" s="152"/>
      <c r="J15" s="152"/>
      <c r="K15" s="152"/>
      <c r="L15" s="150"/>
      <c r="M15" s="152"/>
      <c r="N15" s="152"/>
      <c r="O15" s="150"/>
      <c r="P15" s="150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</row>
    <row r="16" spans="1:49" ht="41.25" customHeight="1">
      <c r="A16" s="153" t="s">
        <v>269</v>
      </c>
      <c r="B16" s="151"/>
      <c r="C16" s="151"/>
      <c r="D16" s="151"/>
      <c r="E16" s="150"/>
      <c r="F16" s="152"/>
      <c r="G16" s="152"/>
      <c r="H16" s="150"/>
      <c r="I16" s="152"/>
      <c r="J16" s="152"/>
      <c r="K16" s="152"/>
      <c r="L16" s="150"/>
      <c r="M16" s="152"/>
      <c r="N16" s="152"/>
      <c r="O16" s="150"/>
      <c r="P16" s="150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</row>
    <row r="17" spans="1:49" ht="21" customHeight="1">
      <c r="A17" s="148" t="s">
        <v>270</v>
      </c>
      <c r="B17" s="151"/>
      <c r="C17" s="151"/>
      <c r="D17" s="151"/>
      <c r="E17" s="150"/>
      <c r="F17" s="152"/>
      <c r="G17" s="152"/>
      <c r="H17" s="150"/>
      <c r="I17" s="152"/>
      <c r="J17" s="152"/>
      <c r="K17" s="152"/>
      <c r="L17" s="150"/>
      <c r="M17" s="152"/>
      <c r="N17" s="152"/>
      <c r="O17" s="150"/>
      <c r="P17" s="150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</row>
    <row r="18" spans="1:49" ht="16.5" customHeight="1">
      <c r="A18" s="144" t="s">
        <v>22</v>
      </c>
      <c r="B18" s="151"/>
      <c r="C18" s="151"/>
      <c r="D18" s="151"/>
      <c r="E18" s="150"/>
      <c r="F18" s="152"/>
      <c r="G18" s="152"/>
      <c r="H18" s="150"/>
      <c r="I18" s="152"/>
      <c r="J18" s="152"/>
      <c r="K18" s="152"/>
      <c r="L18" s="150"/>
      <c r="M18" s="152"/>
      <c r="N18" s="152"/>
      <c r="O18" s="150"/>
      <c r="P18" s="150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</row>
    <row r="19" spans="1:49" ht="12.75">
      <c r="A19" s="154" t="s">
        <v>271</v>
      </c>
      <c r="B19" s="154">
        <v>0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</row>
    <row r="20" spans="1:49" s="159" customFormat="1" ht="46.5" customHeight="1">
      <c r="A20" s="155" t="s">
        <v>272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</row>
    <row r="21" spans="1:49" s="159" customFormat="1" ht="12.75">
      <c r="A21" s="160" t="s">
        <v>273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</row>
    <row r="22" spans="1:49" s="159" customFormat="1" ht="29.25" customHeight="1">
      <c r="A22" s="160" t="s">
        <v>274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</row>
    <row r="23" spans="1:49" s="159" customFormat="1" ht="30.75" customHeight="1">
      <c r="A23" s="160" t="s">
        <v>275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</row>
    <row r="24" spans="1:49" s="159" customFormat="1" ht="12.75">
      <c r="A24" s="160" t="s">
        <v>183</v>
      </c>
      <c r="B24" s="152"/>
      <c r="C24" s="152"/>
      <c r="D24" s="152"/>
      <c r="E24" s="156"/>
      <c r="F24" s="152"/>
      <c r="G24" s="152"/>
      <c r="H24" s="156"/>
      <c r="I24" s="152"/>
      <c r="J24" s="152"/>
      <c r="K24" s="152"/>
      <c r="L24" s="156"/>
      <c r="M24" s="152"/>
      <c r="N24" s="152"/>
      <c r="O24" s="156"/>
      <c r="P24" s="156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</row>
    <row r="25" spans="1:49" s="159" customFormat="1" ht="12.75">
      <c r="A25" s="154" t="s">
        <v>276</v>
      </c>
      <c r="B25" s="154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</row>
    <row r="26" spans="1:49" s="159" customFormat="1" ht="31.5" customHeight="1">
      <c r="A26" s="155" t="s">
        <v>277</v>
      </c>
      <c r="B26" s="152"/>
      <c r="C26" s="152"/>
      <c r="D26" s="152"/>
      <c r="E26" s="156"/>
      <c r="F26" s="152"/>
      <c r="G26" s="152"/>
      <c r="H26" s="156"/>
      <c r="I26" s="152"/>
      <c r="J26" s="152"/>
      <c r="K26" s="152"/>
      <c r="L26" s="156"/>
      <c r="M26" s="152"/>
      <c r="N26" s="152"/>
      <c r="O26" s="156"/>
      <c r="P26" s="156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</row>
    <row r="27" spans="1:49" s="159" customFormat="1" ht="12.75">
      <c r="A27" s="160"/>
      <c r="B27" s="152"/>
      <c r="C27" s="152"/>
      <c r="D27" s="152"/>
      <c r="E27" s="156"/>
      <c r="F27" s="152"/>
      <c r="G27" s="152"/>
      <c r="H27" s="156"/>
      <c r="I27" s="152"/>
      <c r="J27" s="152"/>
      <c r="K27" s="152"/>
      <c r="L27" s="156"/>
      <c r="M27" s="152"/>
      <c r="N27" s="152"/>
      <c r="O27" s="156"/>
      <c r="P27" s="156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</row>
    <row r="28" spans="1:49" ht="12.75">
      <c r="A28" s="161" t="s">
        <v>278</v>
      </c>
      <c r="B28" s="154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</row>
    <row r="29" spans="1:49" ht="12">
      <c r="A29" s="162"/>
      <c r="B29" s="163"/>
      <c r="C29" s="163"/>
      <c r="D29" s="163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</row>
    <row r="30" spans="1:49" ht="12.75">
      <c r="A30" s="9" t="s">
        <v>390</v>
      </c>
      <c r="B30" s="163"/>
      <c r="C30" s="163"/>
      <c r="D30" s="163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</row>
    <row r="31" spans="1:49" ht="12.75">
      <c r="A31" s="9"/>
      <c r="B31" s="163"/>
      <c r="C31" s="163"/>
      <c r="D31" s="163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</row>
    <row r="32" spans="1:49" ht="12.75">
      <c r="A32" s="9"/>
      <c r="B32" s="163"/>
      <c r="C32" s="163"/>
      <c r="D32" s="163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</row>
    <row r="33" spans="1:49" ht="12.75">
      <c r="A33" s="9"/>
      <c r="B33" s="163"/>
      <c r="C33" s="163"/>
      <c r="D33" s="163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</row>
    <row r="34" spans="2:49" s="169" customFormat="1" ht="12.75">
      <c r="B34" s="165"/>
      <c r="C34" s="165"/>
      <c r="D34" s="165"/>
      <c r="E34" s="209" t="s">
        <v>333</v>
      </c>
      <c r="F34" s="191"/>
      <c r="G34" s="166"/>
      <c r="H34" s="166"/>
      <c r="I34" s="166"/>
      <c r="J34" s="166"/>
      <c r="K34" s="274" t="s">
        <v>384</v>
      </c>
      <c r="L34" s="274"/>
      <c r="M34" s="274"/>
      <c r="N34" s="167"/>
      <c r="O34" s="167"/>
      <c r="P34" s="167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</row>
    <row r="35" spans="1:49" ht="12.75">
      <c r="A35" s="128"/>
      <c r="B35" s="170"/>
      <c r="C35" s="170"/>
      <c r="D35" s="170"/>
      <c r="E35" s="91"/>
      <c r="F35" s="91"/>
      <c r="G35" s="171"/>
      <c r="H35" s="171"/>
      <c r="I35" s="171"/>
      <c r="J35" s="171"/>
      <c r="K35" s="208"/>
      <c r="L35" s="8"/>
      <c r="M35" s="8"/>
      <c r="N35" s="171"/>
      <c r="O35" s="171"/>
      <c r="P35" s="171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</row>
    <row r="36" spans="1:49" ht="12.75">
      <c r="A36" s="172"/>
      <c r="B36" s="170"/>
      <c r="C36" s="170"/>
      <c r="D36" s="170"/>
      <c r="E36" s="91"/>
      <c r="F36" s="91" t="s">
        <v>382</v>
      </c>
      <c r="G36" s="171"/>
      <c r="H36" s="171"/>
      <c r="I36" s="171"/>
      <c r="J36" s="171"/>
      <c r="K36" s="208" t="s">
        <v>387</v>
      </c>
      <c r="L36" s="8"/>
      <c r="M36" s="8"/>
      <c r="N36" s="171"/>
      <c r="O36" s="171"/>
      <c r="P36" s="171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</row>
    <row r="37" spans="1:49" ht="12">
      <c r="A37" s="162"/>
      <c r="B37" s="170"/>
      <c r="C37" s="170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</row>
    <row r="38" spans="1:49" ht="12">
      <c r="A38" s="128"/>
      <c r="B38" s="170"/>
      <c r="C38" s="170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</row>
    <row r="39" spans="1:49" ht="12">
      <c r="A39" s="128"/>
      <c r="B39" s="170"/>
      <c r="C39" s="170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</row>
    <row r="40" spans="1:49" ht="12">
      <c r="A40" s="128"/>
      <c r="B40" s="170"/>
      <c r="C40" s="170"/>
      <c r="D40" s="170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</row>
    <row r="41" spans="2:49" ht="12">
      <c r="B41" s="173"/>
      <c r="C41" s="173"/>
      <c r="D41" s="17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</row>
    <row r="42" spans="2:49" ht="12">
      <c r="B42" s="173"/>
      <c r="C42" s="173"/>
      <c r="D42" s="17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</row>
    <row r="43" spans="2:49" ht="12">
      <c r="B43" s="173"/>
      <c r="C43" s="173"/>
      <c r="D43" s="17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</row>
    <row r="44" spans="2:49" ht="12">
      <c r="B44" s="173"/>
      <c r="C44" s="173"/>
      <c r="D44" s="17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</row>
    <row r="45" spans="2:49" ht="12">
      <c r="B45" s="173"/>
      <c r="C45" s="173"/>
      <c r="D45" s="17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</row>
    <row r="46" spans="2:49" ht="12">
      <c r="B46" s="173"/>
      <c r="C46" s="173"/>
      <c r="D46" s="17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</row>
    <row r="47" spans="2:49" ht="12">
      <c r="B47" s="173"/>
      <c r="C47" s="173"/>
      <c r="D47" s="17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</row>
    <row r="48" spans="2:49" ht="12">
      <c r="B48" s="173"/>
      <c r="C48" s="173"/>
      <c r="D48" s="17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</row>
    <row r="49" spans="2:49" ht="12">
      <c r="B49" s="173"/>
      <c r="C49" s="173"/>
      <c r="D49" s="17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</row>
    <row r="50" spans="2:49" ht="12">
      <c r="B50" s="173"/>
      <c r="C50" s="173"/>
      <c r="D50" s="17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</row>
    <row r="51" spans="2:49" ht="12">
      <c r="B51" s="173"/>
      <c r="C51" s="173"/>
      <c r="D51" s="17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</row>
    <row r="52" spans="2:49" ht="12">
      <c r="B52" s="173"/>
      <c r="C52" s="173"/>
      <c r="D52" s="17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</row>
    <row r="53" spans="2:49" ht="12">
      <c r="B53" s="173"/>
      <c r="C53" s="173"/>
      <c r="D53" s="17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</row>
    <row r="54" spans="2:49" ht="12">
      <c r="B54" s="173"/>
      <c r="C54" s="173"/>
      <c r="D54" s="17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</row>
    <row r="55" spans="2:49" ht="12">
      <c r="B55" s="173"/>
      <c r="C55" s="173"/>
      <c r="D55" s="17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</row>
    <row r="56" spans="2:49" ht="12">
      <c r="B56" s="173"/>
      <c r="C56" s="173"/>
      <c r="D56" s="17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</row>
    <row r="57" spans="2:49" ht="12">
      <c r="B57" s="173"/>
      <c r="C57" s="173"/>
      <c r="D57" s="17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</row>
    <row r="58" spans="2:49" ht="12">
      <c r="B58" s="143"/>
      <c r="C58" s="173"/>
      <c r="D58" s="17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</row>
    <row r="59" spans="2:49" ht="12">
      <c r="B59" s="143"/>
      <c r="C59" s="173"/>
      <c r="D59" s="17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</row>
    <row r="60" spans="2:49" ht="12">
      <c r="B60" s="143"/>
      <c r="C60" s="173"/>
      <c r="D60" s="17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</row>
    <row r="61" spans="2:49" ht="12">
      <c r="B61" s="143"/>
      <c r="C61" s="173"/>
      <c r="D61" s="17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</row>
    <row r="62" spans="3:4" ht="12">
      <c r="C62" s="174"/>
      <c r="D62" s="174"/>
    </row>
    <row r="63" spans="3:4" ht="12">
      <c r="C63" s="174"/>
      <c r="D63" s="174"/>
    </row>
    <row r="64" spans="3:4" ht="12">
      <c r="C64" s="174"/>
      <c r="D64" s="174"/>
    </row>
    <row r="65" spans="3:4" ht="12">
      <c r="C65" s="174"/>
      <c r="D65" s="174"/>
    </row>
    <row r="66" spans="3:4" ht="12">
      <c r="C66" s="174"/>
      <c r="D66" s="174"/>
    </row>
    <row r="67" spans="3:4" ht="12">
      <c r="C67" s="174"/>
      <c r="D67" s="174"/>
    </row>
    <row r="68" spans="3:4" ht="12">
      <c r="C68" s="174"/>
      <c r="D68" s="174"/>
    </row>
    <row r="69" spans="3:4" ht="12">
      <c r="C69" s="174"/>
      <c r="D69" s="174"/>
    </row>
    <row r="70" spans="3:4" ht="12">
      <c r="C70" s="174"/>
      <c r="D70" s="174"/>
    </row>
    <row r="71" spans="3:4" ht="12">
      <c r="C71" s="174"/>
      <c r="D71" s="174"/>
    </row>
    <row r="72" spans="3:4" ht="12">
      <c r="C72" s="174"/>
      <c r="D72" s="174"/>
    </row>
    <row r="73" spans="3:4" ht="12">
      <c r="C73" s="174"/>
      <c r="D73" s="174"/>
    </row>
    <row r="74" spans="3:4" ht="12">
      <c r="C74" s="174"/>
      <c r="D74" s="174"/>
    </row>
    <row r="75" spans="3:4" ht="12">
      <c r="C75" s="174"/>
      <c r="D75" s="174"/>
    </row>
    <row r="76" spans="3:4" ht="12">
      <c r="C76" s="174"/>
      <c r="D76" s="174"/>
    </row>
    <row r="77" spans="3:4" ht="12">
      <c r="C77" s="174"/>
      <c r="D77" s="174"/>
    </row>
    <row r="78" spans="3:4" ht="12">
      <c r="C78" s="174"/>
      <c r="D78" s="174"/>
    </row>
    <row r="79" spans="3:4" ht="12">
      <c r="C79" s="174"/>
      <c r="D79" s="174"/>
    </row>
    <row r="80" spans="3:4" ht="12">
      <c r="C80" s="174"/>
      <c r="D80" s="174"/>
    </row>
    <row r="81" spans="3:4" ht="12">
      <c r="C81" s="174"/>
      <c r="D81" s="174"/>
    </row>
    <row r="82" spans="3:4" ht="12">
      <c r="C82" s="174"/>
      <c r="D82" s="174"/>
    </row>
    <row r="83" spans="3:4" ht="12">
      <c r="C83" s="174"/>
      <c r="D83" s="174"/>
    </row>
    <row r="84" spans="3:4" ht="12">
      <c r="C84" s="174"/>
      <c r="D84" s="174"/>
    </row>
    <row r="85" spans="3:4" ht="12">
      <c r="C85" s="174"/>
      <c r="D85" s="174"/>
    </row>
    <row r="86" spans="3:4" ht="12">
      <c r="C86" s="174"/>
      <c r="D86" s="174"/>
    </row>
    <row r="87" spans="3:4" ht="12">
      <c r="C87" s="174"/>
      <c r="D87" s="174"/>
    </row>
    <row r="88" spans="3:4" ht="12">
      <c r="C88" s="174"/>
      <c r="D88" s="174"/>
    </row>
    <row r="89" spans="3:4" ht="12">
      <c r="C89" s="174"/>
      <c r="D89" s="174"/>
    </row>
    <row r="90" spans="3:4" ht="12">
      <c r="C90" s="174"/>
      <c r="D90" s="174"/>
    </row>
    <row r="91" spans="3:4" ht="12">
      <c r="C91" s="174"/>
      <c r="D91" s="174"/>
    </row>
    <row r="92" spans="3:4" ht="12">
      <c r="C92" s="174"/>
      <c r="D92" s="174"/>
    </row>
    <row r="93" spans="3:4" ht="12">
      <c r="C93" s="174"/>
      <c r="D93" s="174"/>
    </row>
    <row r="94" spans="3:4" ht="12">
      <c r="C94" s="174"/>
      <c r="D94" s="174"/>
    </row>
    <row r="95" spans="3:4" ht="12">
      <c r="C95" s="174"/>
      <c r="D95" s="174"/>
    </row>
    <row r="96" spans="3:4" ht="12">
      <c r="C96" s="174"/>
      <c r="D96" s="174"/>
    </row>
    <row r="97" spans="3:4" ht="12">
      <c r="C97" s="174"/>
      <c r="D97" s="174"/>
    </row>
    <row r="98" spans="3:4" ht="12">
      <c r="C98" s="174"/>
      <c r="D98" s="174"/>
    </row>
    <row r="99" spans="3:4" ht="12">
      <c r="C99" s="174"/>
      <c r="D99" s="174"/>
    </row>
    <row r="100" spans="3:4" ht="12">
      <c r="C100" s="174"/>
      <c r="D100" s="174"/>
    </row>
    <row r="101" spans="3:4" ht="12">
      <c r="C101" s="174"/>
      <c r="D101" s="174"/>
    </row>
    <row r="102" spans="3:4" ht="12">
      <c r="C102" s="174"/>
      <c r="D102" s="174"/>
    </row>
    <row r="103" spans="3:4" ht="12">
      <c r="C103" s="174"/>
      <c r="D103" s="174"/>
    </row>
    <row r="104" spans="3:4" ht="12">
      <c r="C104" s="174"/>
      <c r="D104" s="174"/>
    </row>
    <row r="105" spans="3:4" ht="12">
      <c r="C105" s="174"/>
      <c r="D105" s="174"/>
    </row>
    <row r="106" spans="3:4" ht="12">
      <c r="C106" s="174"/>
      <c r="D106" s="174"/>
    </row>
    <row r="107" spans="3:4" ht="12">
      <c r="C107" s="174"/>
      <c r="D107" s="174"/>
    </row>
    <row r="108" spans="3:4" ht="12">
      <c r="C108" s="174"/>
      <c r="D108" s="174"/>
    </row>
    <row r="109" spans="3:4" ht="12">
      <c r="C109" s="174"/>
      <c r="D109" s="174"/>
    </row>
    <row r="110" spans="3:4" ht="12">
      <c r="C110" s="174"/>
      <c r="D110" s="174"/>
    </row>
    <row r="111" spans="3:4" ht="12">
      <c r="C111" s="174"/>
      <c r="D111" s="174"/>
    </row>
    <row r="112" spans="3:4" ht="12">
      <c r="C112" s="174"/>
      <c r="D112" s="174"/>
    </row>
    <row r="113" spans="3:4" ht="12">
      <c r="C113" s="174"/>
      <c r="D113" s="174"/>
    </row>
    <row r="114" spans="3:4" ht="12">
      <c r="C114" s="174"/>
      <c r="D114" s="174"/>
    </row>
    <row r="115" spans="3:4" ht="12">
      <c r="C115" s="174"/>
      <c r="D115" s="174"/>
    </row>
    <row r="116" spans="3:4" ht="12">
      <c r="C116" s="174"/>
      <c r="D116" s="174"/>
    </row>
    <row r="117" spans="3:4" ht="12">
      <c r="C117" s="174"/>
      <c r="D117" s="174"/>
    </row>
    <row r="118" spans="3:4" ht="12">
      <c r="C118" s="174"/>
      <c r="D118" s="174"/>
    </row>
    <row r="119" spans="3:4" ht="12">
      <c r="C119" s="174"/>
      <c r="D119" s="174"/>
    </row>
    <row r="120" spans="3:4" ht="12">
      <c r="C120" s="174"/>
      <c r="D120" s="174"/>
    </row>
    <row r="121" spans="3:4" ht="12">
      <c r="C121" s="174"/>
      <c r="D121" s="174"/>
    </row>
    <row r="122" spans="3:4" ht="12">
      <c r="C122" s="174"/>
      <c r="D122" s="174"/>
    </row>
    <row r="123" spans="3:4" ht="12">
      <c r="C123" s="174"/>
      <c r="D123" s="174"/>
    </row>
    <row r="124" spans="3:4" ht="12">
      <c r="C124" s="174"/>
      <c r="D124" s="174"/>
    </row>
    <row r="125" spans="3:4" ht="12">
      <c r="C125" s="174"/>
      <c r="D125" s="174"/>
    </row>
    <row r="126" spans="3:4" ht="12">
      <c r="C126" s="174"/>
      <c r="D126" s="174"/>
    </row>
    <row r="127" spans="3:4" ht="12">
      <c r="C127" s="174"/>
      <c r="D127" s="174"/>
    </row>
    <row r="128" spans="3:4" ht="12">
      <c r="C128" s="174"/>
      <c r="D128" s="174"/>
    </row>
    <row r="129" spans="3:4" ht="12">
      <c r="C129" s="174"/>
      <c r="D129" s="174"/>
    </row>
    <row r="130" spans="3:4" ht="12">
      <c r="C130" s="174"/>
      <c r="D130" s="174"/>
    </row>
    <row r="131" spans="3:4" ht="12">
      <c r="C131" s="174"/>
      <c r="D131" s="174"/>
    </row>
    <row r="132" spans="3:4" ht="12">
      <c r="C132" s="174"/>
      <c r="D132" s="174"/>
    </row>
    <row r="133" spans="3:4" ht="12">
      <c r="C133" s="174"/>
      <c r="D133" s="174"/>
    </row>
    <row r="134" spans="3:4" ht="12">
      <c r="C134" s="174"/>
      <c r="D134" s="174"/>
    </row>
    <row r="135" spans="3:4" ht="12">
      <c r="C135" s="174"/>
      <c r="D135" s="174"/>
    </row>
    <row r="136" spans="3:4" ht="12">
      <c r="C136" s="174"/>
      <c r="D136" s="174"/>
    </row>
    <row r="137" spans="3:4" ht="12">
      <c r="C137" s="174"/>
      <c r="D137" s="174"/>
    </row>
    <row r="138" spans="3:4" ht="12">
      <c r="C138" s="174"/>
      <c r="D138" s="174"/>
    </row>
    <row r="139" spans="3:4" ht="12">
      <c r="C139" s="174"/>
      <c r="D139" s="174"/>
    </row>
    <row r="140" spans="3:4" ht="12">
      <c r="C140" s="174"/>
      <c r="D140" s="174"/>
    </row>
    <row r="141" spans="3:4" ht="12">
      <c r="C141" s="174"/>
      <c r="D141" s="174"/>
    </row>
    <row r="142" spans="3:4" ht="12">
      <c r="C142" s="174"/>
      <c r="D142" s="174"/>
    </row>
    <row r="143" spans="3:4" ht="12">
      <c r="C143" s="174"/>
      <c r="D143" s="174"/>
    </row>
    <row r="144" spans="3:4" ht="12">
      <c r="C144" s="174"/>
      <c r="D144" s="174"/>
    </row>
    <row r="145" spans="3:4" ht="12">
      <c r="C145" s="174"/>
      <c r="D145" s="174"/>
    </row>
    <row r="146" spans="3:4" ht="12">
      <c r="C146" s="174"/>
      <c r="D146" s="174"/>
    </row>
    <row r="147" spans="3:4" ht="12">
      <c r="C147" s="174"/>
      <c r="D147" s="174"/>
    </row>
    <row r="148" spans="3:4" ht="12">
      <c r="C148" s="174"/>
      <c r="D148" s="174"/>
    </row>
    <row r="149" spans="3:4" ht="12">
      <c r="C149" s="174"/>
      <c r="D149" s="174"/>
    </row>
    <row r="150" spans="3:4" ht="12">
      <c r="C150" s="174"/>
      <c r="D150" s="174"/>
    </row>
    <row r="151" spans="3:4" ht="12">
      <c r="C151" s="174"/>
      <c r="D151" s="174"/>
    </row>
    <row r="152" spans="3:4" ht="12">
      <c r="C152" s="174"/>
      <c r="D152" s="174"/>
    </row>
    <row r="153" spans="3:4" ht="12">
      <c r="C153" s="174"/>
      <c r="D153" s="174"/>
    </row>
    <row r="154" spans="3:4" ht="12">
      <c r="C154" s="174"/>
      <c r="D154" s="174"/>
    </row>
    <row r="155" spans="3:4" ht="12">
      <c r="C155" s="174"/>
      <c r="D155" s="174"/>
    </row>
    <row r="156" spans="3:4" ht="12">
      <c r="C156" s="174"/>
      <c r="D156" s="174"/>
    </row>
    <row r="157" spans="3:4" ht="12">
      <c r="C157" s="174"/>
      <c r="D157" s="174"/>
    </row>
    <row r="158" spans="3:4" ht="12">
      <c r="C158" s="174"/>
      <c r="D158" s="174"/>
    </row>
    <row r="159" spans="3:4" ht="12">
      <c r="C159" s="174"/>
      <c r="D159" s="174"/>
    </row>
    <row r="160" spans="3:4" ht="12">
      <c r="C160" s="174"/>
      <c r="D160" s="174"/>
    </row>
    <row r="161" spans="3:4" ht="12">
      <c r="C161" s="174"/>
      <c r="D161" s="174"/>
    </row>
    <row r="162" spans="3:4" ht="12">
      <c r="C162" s="174"/>
      <c r="D162" s="174"/>
    </row>
    <row r="163" spans="3:4" ht="12">
      <c r="C163" s="174"/>
      <c r="D163" s="174"/>
    </row>
    <row r="164" spans="3:4" ht="12">
      <c r="C164" s="174"/>
      <c r="D164" s="174"/>
    </row>
    <row r="165" spans="3:4" ht="12">
      <c r="C165" s="174"/>
      <c r="D165" s="174"/>
    </row>
    <row r="166" spans="3:4" ht="12">
      <c r="C166" s="174"/>
      <c r="D166" s="174"/>
    </row>
    <row r="167" spans="3:4" ht="12">
      <c r="C167" s="174"/>
      <c r="D167" s="174"/>
    </row>
    <row r="168" spans="3:4" ht="12">
      <c r="C168" s="174"/>
      <c r="D168" s="174"/>
    </row>
    <row r="169" spans="3:4" ht="12">
      <c r="C169" s="174"/>
      <c r="D169" s="174"/>
    </row>
    <row r="170" spans="3:4" ht="12">
      <c r="C170" s="174"/>
      <c r="D170" s="174"/>
    </row>
    <row r="171" spans="3:4" ht="12">
      <c r="C171" s="174"/>
      <c r="D171" s="174"/>
    </row>
    <row r="172" spans="3:4" ht="12">
      <c r="C172" s="174"/>
      <c r="D172" s="174"/>
    </row>
    <row r="173" spans="3:4" ht="12">
      <c r="C173" s="174"/>
      <c r="D173" s="174"/>
    </row>
    <row r="174" spans="3:4" ht="12">
      <c r="C174" s="174"/>
      <c r="D174" s="174"/>
    </row>
    <row r="175" spans="3:4" ht="12">
      <c r="C175" s="174"/>
      <c r="D175" s="174"/>
    </row>
    <row r="176" spans="3:4" ht="12">
      <c r="C176" s="174"/>
      <c r="D176" s="174"/>
    </row>
    <row r="177" spans="3:4" ht="12">
      <c r="C177" s="174"/>
      <c r="D177" s="174"/>
    </row>
    <row r="178" spans="3:4" ht="12">
      <c r="C178" s="174"/>
      <c r="D178" s="174"/>
    </row>
    <row r="179" spans="3:4" ht="12">
      <c r="C179" s="174"/>
      <c r="D179" s="174"/>
    </row>
    <row r="180" spans="3:4" ht="12">
      <c r="C180" s="174"/>
      <c r="D180" s="174"/>
    </row>
    <row r="181" spans="3:4" ht="12">
      <c r="C181" s="174"/>
      <c r="D181" s="174"/>
    </row>
    <row r="182" spans="3:4" ht="12">
      <c r="C182" s="174"/>
      <c r="D182" s="174"/>
    </row>
    <row r="183" spans="3:4" ht="12">
      <c r="C183" s="174"/>
      <c r="D183" s="174"/>
    </row>
    <row r="184" spans="3:4" ht="12">
      <c r="C184" s="174"/>
      <c r="D184" s="174"/>
    </row>
    <row r="185" spans="3:4" ht="12">
      <c r="C185" s="174"/>
      <c r="D185" s="174"/>
    </row>
    <row r="186" spans="3:4" ht="12">
      <c r="C186" s="174"/>
      <c r="D186" s="174"/>
    </row>
    <row r="187" spans="3:4" ht="12">
      <c r="C187" s="174"/>
      <c r="D187" s="174"/>
    </row>
    <row r="188" spans="3:4" ht="12">
      <c r="C188" s="174"/>
      <c r="D188" s="174"/>
    </row>
    <row r="189" spans="3:4" ht="12">
      <c r="C189" s="174"/>
      <c r="D189" s="174"/>
    </row>
    <row r="190" spans="3:4" ht="12">
      <c r="C190" s="174"/>
      <c r="D190" s="174"/>
    </row>
    <row r="191" spans="3:4" ht="12">
      <c r="C191" s="174"/>
      <c r="D191" s="174"/>
    </row>
    <row r="192" spans="3:4" ht="12">
      <c r="C192" s="174"/>
      <c r="D192" s="174"/>
    </row>
    <row r="193" spans="3:4" ht="12">
      <c r="C193" s="174"/>
      <c r="D193" s="174"/>
    </row>
    <row r="194" spans="3:4" ht="12">
      <c r="C194" s="174"/>
      <c r="D194" s="174"/>
    </row>
    <row r="195" spans="3:4" ht="12">
      <c r="C195" s="174"/>
      <c r="D195" s="174"/>
    </row>
    <row r="196" spans="3:4" ht="12">
      <c r="C196" s="174"/>
      <c r="D196" s="174"/>
    </row>
    <row r="197" spans="3:4" ht="12">
      <c r="C197" s="174"/>
      <c r="D197" s="174"/>
    </row>
    <row r="198" spans="3:4" ht="12">
      <c r="C198" s="174"/>
      <c r="D198" s="174"/>
    </row>
    <row r="199" spans="3:4" ht="12">
      <c r="C199" s="174"/>
      <c r="D199" s="174"/>
    </row>
    <row r="200" spans="3:4" ht="12">
      <c r="C200" s="174"/>
      <c r="D200" s="174"/>
    </row>
    <row r="201" spans="3:4" ht="12">
      <c r="C201" s="174"/>
      <c r="D201" s="174"/>
    </row>
    <row r="202" spans="3:4" ht="12">
      <c r="C202" s="174"/>
      <c r="D202" s="174"/>
    </row>
    <row r="203" spans="3:4" ht="12">
      <c r="C203" s="174"/>
      <c r="D203" s="174"/>
    </row>
    <row r="204" spans="3:4" ht="12">
      <c r="C204" s="174"/>
      <c r="D204" s="174"/>
    </row>
    <row r="205" spans="3:4" ht="12">
      <c r="C205" s="174"/>
      <c r="D205" s="174"/>
    </row>
    <row r="206" spans="3:4" ht="12">
      <c r="C206" s="174"/>
      <c r="D206" s="174"/>
    </row>
    <row r="207" spans="3:4" ht="12">
      <c r="C207" s="174"/>
      <c r="D207" s="174"/>
    </row>
    <row r="208" spans="3:4" ht="12">
      <c r="C208" s="174"/>
      <c r="D208" s="174"/>
    </row>
    <row r="209" spans="3:4" ht="12">
      <c r="C209" s="174"/>
      <c r="D209" s="174"/>
    </row>
    <row r="210" spans="3:4" ht="12">
      <c r="C210" s="174"/>
      <c r="D210" s="174"/>
    </row>
    <row r="211" spans="3:4" ht="12">
      <c r="C211" s="174"/>
      <c r="D211" s="174"/>
    </row>
    <row r="212" spans="3:4" ht="12">
      <c r="C212" s="174"/>
      <c r="D212" s="174"/>
    </row>
    <row r="213" spans="3:4" ht="12">
      <c r="C213" s="174"/>
      <c r="D213" s="174"/>
    </row>
    <row r="214" spans="3:4" ht="12">
      <c r="C214" s="174"/>
      <c r="D214" s="174"/>
    </row>
    <row r="215" spans="3:4" ht="12">
      <c r="C215" s="174"/>
      <c r="D215" s="174"/>
    </row>
    <row r="216" spans="3:4" ht="12">
      <c r="C216" s="174"/>
      <c r="D216" s="174"/>
    </row>
    <row r="217" spans="3:4" ht="12">
      <c r="C217" s="174"/>
      <c r="D217" s="174"/>
    </row>
    <row r="218" spans="3:4" ht="12">
      <c r="C218" s="174"/>
      <c r="D218" s="174"/>
    </row>
    <row r="219" spans="3:4" ht="12">
      <c r="C219" s="174"/>
      <c r="D219" s="174"/>
    </row>
    <row r="220" spans="3:4" ht="12">
      <c r="C220" s="174"/>
      <c r="D220" s="174"/>
    </row>
    <row r="221" spans="3:4" ht="12">
      <c r="C221" s="174"/>
      <c r="D221" s="174"/>
    </row>
    <row r="222" spans="3:4" ht="12">
      <c r="C222" s="174"/>
      <c r="D222" s="174"/>
    </row>
  </sheetData>
  <mergeCells count="7">
    <mergeCell ref="A9:A10"/>
    <mergeCell ref="H9:H10"/>
    <mergeCell ref="O9:O10"/>
    <mergeCell ref="M1:O1"/>
    <mergeCell ref="F4:H4"/>
    <mergeCell ref="K34:M34"/>
    <mergeCell ref="P9:P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18 M26:N27 M24:N24 F24:G24 I24:K24 B24:D24 B26:D27 I26:K27 F26:G27 M15:N18 I15:K18 F15:G18">
      <formula1>0</formula1>
      <formula2>9999999999999990</formula2>
    </dataValidation>
  </dataValidations>
  <printOptions/>
  <pageMargins left="0.25" right="0.25" top="0.51" bottom="0.65" header="0.17" footer="0.21"/>
  <pageSetup horizontalDpi="300" verticalDpi="3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34">
      <selection activeCell="B43" sqref="B43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16384" width="9.140625" style="8" customWidth="1"/>
  </cols>
  <sheetData>
    <row r="1" spans="1:6" s="54" customFormat="1" ht="25.5" customHeight="1">
      <c r="A1" s="53"/>
      <c r="B1" s="53"/>
      <c r="C1" s="53"/>
      <c r="D1" s="53"/>
      <c r="E1" s="288" t="s">
        <v>106</v>
      </c>
      <c r="F1" s="288"/>
    </row>
    <row r="3" spans="1:5" ht="15" customHeight="1">
      <c r="A3" s="289" t="s">
        <v>107</v>
      </c>
      <c r="B3" s="289"/>
      <c r="C3" s="289"/>
      <c r="D3" s="289"/>
      <c r="E3" s="18"/>
    </row>
    <row r="4" spans="1:5" ht="14.25">
      <c r="A4" s="290" t="s">
        <v>108</v>
      </c>
      <c r="B4" s="290"/>
      <c r="C4" s="290"/>
      <c r="D4" s="290"/>
      <c r="E4" s="18"/>
    </row>
    <row r="5" spans="1:5" ht="12.75">
      <c r="A5" s="18"/>
      <c r="B5" s="291"/>
      <c r="C5" s="292"/>
      <c r="D5" s="292"/>
      <c r="E5" s="18"/>
    </row>
    <row r="6" spans="1:7" ht="13.5">
      <c r="A6" s="226" t="s">
        <v>71</v>
      </c>
      <c r="B6" s="55"/>
      <c r="C6" s="55"/>
      <c r="D6" s="293" t="s">
        <v>211</v>
      </c>
      <c r="E6" s="293"/>
      <c r="F6" s="293"/>
      <c r="G6" s="293"/>
    </row>
    <row r="7" ht="12.75">
      <c r="A7" s="226" t="s">
        <v>70</v>
      </c>
    </row>
    <row r="8" ht="12.75">
      <c r="B8" s="56" t="s">
        <v>109</v>
      </c>
    </row>
    <row r="9" spans="1:6" ht="13.5" customHeight="1">
      <c r="A9" s="57" t="s">
        <v>110</v>
      </c>
      <c r="B9" s="59"/>
      <c r="F9" s="60" t="s">
        <v>74</v>
      </c>
    </row>
    <row r="10" spans="1:6" ht="13.5" customHeight="1">
      <c r="A10" s="278" t="s">
        <v>111</v>
      </c>
      <c r="B10" s="278" t="s">
        <v>112</v>
      </c>
      <c r="C10" s="294" t="s">
        <v>113</v>
      </c>
      <c r="D10" s="295"/>
      <c r="E10" s="295"/>
      <c r="F10" s="295"/>
    </row>
    <row r="11" spans="1:6" ht="25.5">
      <c r="A11" s="278"/>
      <c r="B11" s="278"/>
      <c r="C11" s="12" t="s">
        <v>114</v>
      </c>
      <c r="D11" s="12" t="s">
        <v>115</v>
      </c>
      <c r="E11" s="61" t="s">
        <v>116</v>
      </c>
      <c r="F11" s="61" t="s">
        <v>117</v>
      </c>
    </row>
    <row r="12" spans="1:6" s="63" customFormat="1" ht="12.75">
      <c r="A12" s="62" t="s">
        <v>6</v>
      </c>
      <c r="B12" s="61">
        <v>1</v>
      </c>
      <c r="C12" s="61">
        <v>2</v>
      </c>
      <c r="D12" s="61">
        <v>3</v>
      </c>
      <c r="E12" s="62">
        <v>4</v>
      </c>
      <c r="F12" s="62">
        <v>5</v>
      </c>
    </row>
    <row r="13" spans="1:6" ht="12.75">
      <c r="A13" s="64" t="s">
        <v>118</v>
      </c>
      <c r="B13" s="65" t="s">
        <v>109</v>
      </c>
      <c r="C13" s="65" t="s">
        <v>109</v>
      </c>
      <c r="D13" s="65" t="s">
        <v>109</v>
      </c>
      <c r="E13" s="10"/>
      <c r="F13" s="10"/>
    </row>
    <row r="14" spans="1:6" ht="25.5">
      <c r="A14" s="65" t="s">
        <v>119</v>
      </c>
      <c r="B14" s="65" t="s">
        <v>109</v>
      </c>
      <c r="C14" s="65" t="s">
        <v>109</v>
      </c>
      <c r="D14" s="65" t="s">
        <v>109</v>
      </c>
      <c r="E14" s="10"/>
      <c r="F14" s="10"/>
    </row>
    <row r="15" spans="1:6" ht="25.5">
      <c r="A15" s="65" t="s">
        <v>120</v>
      </c>
      <c r="B15" s="65" t="s">
        <v>109</v>
      </c>
      <c r="C15" s="65" t="s">
        <v>109</v>
      </c>
      <c r="D15" s="65" t="s">
        <v>109</v>
      </c>
      <c r="E15" s="10"/>
      <c r="F15" s="10"/>
    </row>
    <row r="16" spans="1:6" ht="25.5">
      <c r="A16" s="66" t="s">
        <v>121</v>
      </c>
      <c r="B16" s="65" t="s">
        <v>109</v>
      </c>
      <c r="C16" s="65" t="s">
        <v>109</v>
      </c>
      <c r="D16" s="65" t="s">
        <v>109</v>
      </c>
      <c r="E16" s="10"/>
      <c r="F16" s="10"/>
    </row>
    <row r="17" spans="1:6" ht="12.75">
      <c r="A17" s="65" t="s">
        <v>122</v>
      </c>
      <c r="B17" s="65" t="s">
        <v>109</v>
      </c>
      <c r="C17" s="65" t="s">
        <v>109</v>
      </c>
      <c r="D17" s="65" t="s">
        <v>109</v>
      </c>
      <c r="E17" s="10"/>
      <c r="F17" s="10"/>
    </row>
    <row r="18" spans="1:6" ht="12.75">
      <c r="A18" s="65" t="s">
        <v>123</v>
      </c>
      <c r="B18" s="65" t="s">
        <v>109</v>
      </c>
      <c r="C18" s="65" t="s">
        <v>109</v>
      </c>
      <c r="D18" s="65" t="s">
        <v>109</v>
      </c>
      <c r="E18" s="10"/>
      <c r="F18" s="10"/>
    </row>
    <row r="19" spans="1:6" ht="25.5">
      <c r="A19" s="65" t="s">
        <v>124</v>
      </c>
      <c r="B19" s="65"/>
      <c r="C19" s="65"/>
      <c r="D19" s="65"/>
      <c r="E19" s="10"/>
      <c r="F19" s="10"/>
    </row>
    <row r="20" spans="1:6" ht="12.75">
      <c r="A20" s="65" t="s">
        <v>125</v>
      </c>
      <c r="B20" s="242">
        <f>2742.5+1472.69</f>
        <v>4215.1900000000005</v>
      </c>
      <c r="C20" s="243"/>
      <c r="D20" s="243">
        <f>306.94+928.35</f>
        <v>1235.29</v>
      </c>
      <c r="E20" s="252">
        <f>450+429.72+446.25+1109.59+544.34</f>
        <v>2979.9</v>
      </c>
      <c r="F20" s="75"/>
    </row>
    <row r="21" spans="1:6" ht="25.5">
      <c r="A21" s="65" t="s">
        <v>126</v>
      </c>
      <c r="B21" s="244" t="s">
        <v>109</v>
      </c>
      <c r="C21" s="244" t="s">
        <v>109</v>
      </c>
      <c r="D21" s="244" t="s">
        <v>109</v>
      </c>
      <c r="E21" s="237"/>
      <c r="F21" s="10"/>
    </row>
    <row r="22" spans="1:6" ht="12.75">
      <c r="A22" s="65" t="s">
        <v>127</v>
      </c>
      <c r="B22" s="244" t="s">
        <v>109</v>
      </c>
      <c r="C22" s="244" t="s">
        <v>109</v>
      </c>
      <c r="D22" s="244" t="s">
        <v>109</v>
      </c>
      <c r="E22" s="237"/>
      <c r="F22" s="10"/>
    </row>
    <row r="23" spans="1:6" ht="12.75">
      <c r="A23" s="65" t="s">
        <v>128</v>
      </c>
      <c r="B23" s="244" t="s">
        <v>109</v>
      </c>
      <c r="C23" s="244" t="s">
        <v>109</v>
      </c>
      <c r="D23" s="244" t="s">
        <v>109</v>
      </c>
      <c r="E23" s="237"/>
      <c r="F23" s="10"/>
    </row>
    <row r="24" spans="1:6" ht="25.5">
      <c r="A24" s="65" t="s">
        <v>129</v>
      </c>
      <c r="B24" s="244" t="s">
        <v>109</v>
      </c>
      <c r="C24" s="244" t="s">
        <v>109</v>
      </c>
      <c r="D24" s="244" t="s">
        <v>109</v>
      </c>
      <c r="E24" s="237"/>
      <c r="F24" s="10"/>
    </row>
    <row r="25" spans="1:6" ht="12.75">
      <c r="A25" s="66" t="s">
        <v>130</v>
      </c>
      <c r="B25" s="244" t="s">
        <v>109</v>
      </c>
      <c r="C25" s="244" t="s">
        <v>109</v>
      </c>
      <c r="D25" s="244" t="s">
        <v>109</v>
      </c>
      <c r="E25" s="237"/>
      <c r="F25" s="10"/>
    </row>
    <row r="26" spans="1:6" ht="25.5">
      <c r="A26" s="66" t="s">
        <v>131</v>
      </c>
      <c r="B26" s="244" t="s">
        <v>109</v>
      </c>
      <c r="C26" s="244" t="s">
        <v>109</v>
      </c>
      <c r="D26" s="244" t="s">
        <v>109</v>
      </c>
      <c r="E26" s="237"/>
      <c r="F26" s="10"/>
    </row>
    <row r="27" spans="1:6" ht="12.75">
      <c r="A27" s="66" t="s">
        <v>132</v>
      </c>
      <c r="B27" s="244" t="s">
        <v>109</v>
      </c>
      <c r="C27" s="244" t="s">
        <v>109</v>
      </c>
      <c r="D27" s="244" t="s">
        <v>109</v>
      </c>
      <c r="E27" s="237"/>
      <c r="F27" s="10"/>
    </row>
    <row r="28" spans="1:6" ht="12.75">
      <c r="A28" s="66" t="s">
        <v>20</v>
      </c>
      <c r="B28" s="244" t="s">
        <v>109</v>
      </c>
      <c r="C28" s="244" t="s">
        <v>109</v>
      </c>
      <c r="D28" s="244" t="s">
        <v>109</v>
      </c>
      <c r="E28" s="237"/>
      <c r="F28" s="10"/>
    </row>
    <row r="29" spans="1:6" ht="12.75">
      <c r="A29" s="64" t="s">
        <v>133</v>
      </c>
      <c r="B29" s="239">
        <f>SUM(B14:B24)</f>
        <v>4215.1900000000005</v>
      </c>
      <c r="C29" s="239"/>
      <c r="D29" s="239">
        <f>SUM(D14:D24)</f>
        <v>1235.29</v>
      </c>
      <c r="E29" s="239">
        <f>SUM(E14:E24)</f>
        <v>2979.9</v>
      </c>
      <c r="F29" s="10"/>
    </row>
    <row r="30" spans="1:6" ht="12.75">
      <c r="A30" s="67"/>
      <c r="B30" s="56"/>
      <c r="C30" s="56"/>
      <c r="D30" s="56"/>
      <c r="E30" s="59"/>
      <c r="F30" s="59"/>
    </row>
    <row r="31" spans="1:7" ht="12.75">
      <c r="A31" s="57" t="s">
        <v>134</v>
      </c>
      <c r="G31" s="68" t="s">
        <v>135</v>
      </c>
    </row>
    <row r="32" spans="1:7" ht="18.75" customHeight="1">
      <c r="A32" s="278" t="s">
        <v>111</v>
      </c>
      <c r="B32" s="278" t="s">
        <v>136</v>
      </c>
      <c r="C32" s="278" t="s">
        <v>137</v>
      </c>
      <c r="D32" s="278"/>
      <c r="E32" s="278"/>
      <c r="F32" s="278"/>
      <c r="G32" s="278" t="s">
        <v>138</v>
      </c>
    </row>
    <row r="33" spans="1:7" ht="9.75" customHeight="1">
      <c r="A33" s="278"/>
      <c r="B33" s="278"/>
      <c r="C33" s="278"/>
      <c r="D33" s="278"/>
      <c r="E33" s="278"/>
      <c r="F33" s="278"/>
      <c r="G33" s="278"/>
    </row>
    <row r="34" spans="1:7" ht="27" customHeight="1">
      <c r="A34" s="278"/>
      <c r="B34" s="278"/>
      <c r="C34" s="42" t="s">
        <v>114</v>
      </c>
      <c r="D34" s="42" t="s">
        <v>139</v>
      </c>
      <c r="E34" s="42" t="s">
        <v>140</v>
      </c>
      <c r="F34" s="42" t="s">
        <v>141</v>
      </c>
      <c r="G34" s="278"/>
    </row>
    <row r="35" spans="1:7" s="44" customFormat="1" ht="12.75">
      <c r="A35" s="61" t="s">
        <v>6</v>
      </c>
      <c r="B35" s="61">
        <v>1</v>
      </c>
      <c r="C35" s="69">
        <v>2</v>
      </c>
      <c r="D35" s="69">
        <v>3</v>
      </c>
      <c r="E35" s="61">
        <v>4</v>
      </c>
      <c r="F35" s="61">
        <v>5</v>
      </c>
      <c r="G35" s="70">
        <v>6</v>
      </c>
    </row>
    <row r="36" spans="1:7" s="55" customFormat="1" ht="25.5">
      <c r="A36" s="64" t="s">
        <v>142</v>
      </c>
      <c r="B36" s="64" t="s">
        <v>109</v>
      </c>
      <c r="C36" s="64" t="s">
        <v>109</v>
      </c>
      <c r="D36" s="64" t="s">
        <v>109</v>
      </c>
      <c r="E36" s="64" t="s">
        <v>109</v>
      </c>
      <c r="F36" s="12"/>
      <c r="G36" s="12"/>
    </row>
    <row r="37" spans="1:7" ht="12.75">
      <c r="A37" s="66" t="s">
        <v>143</v>
      </c>
      <c r="B37" s="65"/>
      <c r="C37" s="65"/>
      <c r="D37" s="65"/>
      <c r="E37" s="65"/>
      <c r="F37" s="10"/>
      <c r="G37" s="10"/>
    </row>
    <row r="38" spans="1:7" ht="25.5">
      <c r="A38" s="65" t="s">
        <v>144</v>
      </c>
      <c r="B38" s="65" t="s">
        <v>109</v>
      </c>
      <c r="C38" s="65" t="s">
        <v>109</v>
      </c>
      <c r="D38" s="65" t="s">
        <v>109</v>
      </c>
      <c r="E38" s="65" t="s">
        <v>109</v>
      </c>
      <c r="F38" s="10"/>
      <c r="G38" s="10"/>
    </row>
    <row r="39" spans="1:7" ht="12.75">
      <c r="A39" s="66" t="s">
        <v>145</v>
      </c>
      <c r="B39" s="65" t="s">
        <v>109</v>
      </c>
      <c r="C39" s="65" t="s">
        <v>109</v>
      </c>
      <c r="D39" s="65" t="s">
        <v>109</v>
      </c>
      <c r="E39" s="65" t="s">
        <v>109</v>
      </c>
      <c r="F39" s="10"/>
      <c r="G39" s="10"/>
    </row>
    <row r="40" spans="1:7" ht="25.5">
      <c r="A40" s="65" t="s">
        <v>62</v>
      </c>
      <c r="B40" s="65" t="s">
        <v>109</v>
      </c>
      <c r="C40" s="65" t="s">
        <v>109</v>
      </c>
      <c r="D40" s="65" t="s">
        <v>109</v>
      </c>
      <c r="E40" s="65" t="s">
        <v>109</v>
      </c>
      <c r="F40" s="10"/>
      <c r="G40" s="10"/>
    </row>
    <row r="41" spans="1:7" ht="27" customHeight="1">
      <c r="A41" s="66" t="s">
        <v>146</v>
      </c>
      <c r="B41" s="65" t="s">
        <v>109</v>
      </c>
      <c r="C41" s="65" t="s">
        <v>109</v>
      </c>
      <c r="D41" s="65" t="s">
        <v>109</v>
      </c>
      <c r="E41" s="65" t="s">
        <v>109</v>
      </c>
      <c r="F41" s="10"/>
      <c r="G41" s="10"/>
    </row>
    <row r="42" spans="1:7" ht="12.75">
      <c r="A42" s="65" t="s">
        <v>147</v>
      </c>
      <c r="B42" s="65" t="s">
        <v>109</v>
      </c>
      <c r="C42" s="65" t="s">
        <v>109</v>
      </c>
      <c r="D42" s="65" t="s">
        <v>109</v>
      </c>
      <c r="E42" s="65" t="s">
        <v>109</v>
      </c>
      <c r="F42" s="10"/>
      <c r="G42" s="10"/>
    </row>
    <row r="43" spans="1:7" ht="25.5">
      <c r="A43" s="65" t="s">
        <v>148</v>
      </c>
      <c r="B43" s="242">
        <v>263</v>
      </c>
      <c r="C43" s="243">
        <f>B43</f>
        <v>263</v>
      </c>
      <c r="D43" s="242" t="s">
        <v>109</v>
      </c>
      <c r="E43" s="242" t="s">
        <v>109</v>
      </c>
      <c r="F43" s="242"/>
      <c r="G43" s="242">
        <f>C43</f>
        <v>263</v>
      </c>
    </row>
    <row r="44" spans="1:7" ht="12.75">
      <c r="A44" s="65" t="s">
        <v>127</v>
      </c>
      <c r="B44" s="242">
        <v>263</v>
      </c>
      <c r="C44" s="243">
        <f>B44</f>
        <v>263</v>
      </c>
      <c r="D44" s="242" t="s">
        <v>109</v>
      </c>
      <c r="E44" s="242" t="s">
        <v>109</v>
      </c>
      <c r="F44" s="242"/>
      <c r="G44" s="242">
        <f>C44</f>
        <v>263</v>
      </c>
    </row>
    <row r="45" spans="1:7" ht="12.75">
      <c r="A45" s="65" t="s">
        <v>149</v>
      </c>
      <c r="B45" s="65" t="s">
        <v>109</v>
      </c>
      <c r="C45" s="65" t="s">
        <v>109</v>
      </c>
      <c r="D45" s="65" t="s">
        <v>109</v>
      </c>
      <c r="E45" s="65" t="s">
        <v>109</v>
      </c>
      <c r="F45" s="10"/>
      <c r="G45" s="10"/>
    </row>
    <row r="46" spans="1:7" ht="12.75">
      <c r="A46" s="56"/>
      <c r="B46" s="56"/>
      <c r="C46" s="56"/>
      <c r="D46" s="56"/>
      <c r="E46" s="56"/>
      <c r="F46" s="59"/>
      <c r="G46" s="59"/>
    </row>
    <row r="47" spans="1:7" ht="12.75">
      <c r="A47" s="56"/>
      <c r="B47" s="56"/>
      <c r="C47" s="56"/>
      <c r="D47" s="56"/>
      <c r="E47" s="56"/>
      <c r="F47" s="59"/>
      <c r="G47" s="59"/>
    </row>
    <row r="48" spans="1:7" s="55" customFormat="1" ht="12.75">
      <c r="A48" s="61" t="s">
        <v>6</v>
      </c>
      <c r="B48" s="61">
        <v>1</v>
      </c>
      <c r="C48" s="69">
        <v>2</v>
      </c>
      <c r="D48" s="69">
        <v>3</v>
      </c>
      <c r="E48" s="61">
        <v>4</v>
      </c>
      <c r="F48" s="61">
        <v>5</v>
      </c>
      <c r="G48" s="71">
        <v>6</v>
      </c>
    </row>
    <row r="49" spans="1:7" ht="25.5">
      <c r="A49" s="65" t="s">
        <v>150</v>
      </c>
      <c r="B49" s="65" t="s">
        <v>109</v>
      </c>
      <c r="C49" s="65" t="s">
        <v>109</v>
      </c>
      <c r="D49" s="65" t="s">
        <v>109</v>
      </c>
      <c r="E49" s="65" t="s">
        <v>109</v>
      </c>
      <c r="F49" s="10"/>
      <c r="G49" s="10"/>
    </row>
    <row r="50" spans="1:7" ht="25.5">
      <c r="A50" s="65" t="s">
        <v>151</v>
      </c>
      <c r="B50" s="65"/>
      <c r="C50" s="65"/>
      <c r="D50" s="65"/>
      <c r="E50" s="65"/>
      <c r="F50" s="10"/>
      <c r="G50" s="10"/>
    </row>
    <row r="51" spans="1:7" ht="25.5">
      <c r="A51" s="65" t="s">
        <v>152</v>
      </c>
      <c r="B51" s="242">
        <v>342.22</v>
      </c>
      <c r="C51" s="242">
        <f>B51</f>
        <v>342.22</v>
      </c>
      <c r="D51" s="242"/>
      <c r="E51" s="242"/>
      <c r="F51" s="242"/>
      <c r="G51" s="242">
        <f>C51</f>
        <v>342.22</v>
      </c>
    </row>
    <row r="52" spans="1:7" ht="25.5">
      <c r="A52" s="65" t="s">
        <v>153</v>
      </c>
      <c r="B52" s="242">
        <v>360</v>
      </c>
      <c r="C52" s="242">
        <f>B52</f>
        <v>360</v>
      </c>
      <c r="D52" s="242"/>
      <c r="E52" s="242"/>
      <c r="F52" s="242"/>
      <c r="G52" s="242">
        <f>C52</f>
        <v>360</v>
      </c>
    </row>
    <row r="53" spans="1:7" ht="25.5">
      <c r="A53" s="65" t="s">
        <v>154</v>
      </c>
      <c r="B53" s="244" t="s">
        <v>109</v>
      </c>
      <c r="C53" s="244" t="s">
        <v>109</v>
      </c>
      <c r="D53" s="244" t="s">
        <v>109</v>
      </c>
      <c r="E53" s="244" t="s">
        <v>109</v>
      </c>
      <c r="F53" s="237"/>
      <c r="G53" s="237"/>
    </row>
    <row r="54" spans="1:7" ht="12.75">
      <c r="A54" s="65" t="s">
        <v>155</v>
      </c>
      <c r="B54" s="244" t="s">
        <v>109</v>
      </c>
      <c r="C54" s="244" t="s">
        <v>109</v>
      </c>
      <c r="D54" s="244" t="s">
        <v>109</v>
      </c>
      <c r="E54" s="244" t="s">
        <v>109</v>
      </c>
      <c r="F54" s="237"/>
      <c r="G54" s="237"/>
    </row>
    <row r="55" spans="1:7" ht="13.5" customHeight="1">
      <c r="A55" s="64" t="s">
        <v>156</v>
      </c>
      <c r="B55" s="239">
        <f>SUM(B37:B43,B49:B53)</f>
        <v>965.22</v>
      </c>
      <c r="C55" s="239">
        <f>SUM(C37:C43,C49:C53)</f>
        <v>965.22</v>
      </c>
      <c r="D55" s="244" t="s">
        <v>109</v>
      </c>
      <c r="E55" s="244" t="s">
        <v>109</v>
      </c>
      <c r="F55" s="237"/>
      <c r="G55" s="239">
        <f>SUM(G37:G43,G49:G53)</f>
        <v>965.22</v>
      </c>
    </row>
    <row r="56" ht="12.75">
      <c r="A56" s="56"/>
    </row>
    <row r="57" ht="12.75">
      <c r="A57" s="56"/>
    </row>
    <row r="58" ht="12.75">
      <c r="A58" s="56"/>
    </row>
    <row r="59" spans="1:5" ht="13.5" customHeight="1">
      <c r="A59" s="57" t="s">
        <v>157</v>
      </c>
      <c r="B59" s="57"/>
      <c r="E59" s="72" t="s">
        <v>74</v>
      </c>
    </row>
    <row r="60" spans="1:5" s="73" customFormat="1" ht="35.25" customHeight="1">
      <c r="A60" s="42" t="s">
        <v>111</v>
      </c>
      <c r="B60" s="42" t="s">
        <v>158</v>
      </c>
      <c r="C60" s="42" t="s">
        <v>159</v>
      </c>
      <c r="D60" s="42" t="s">
        <v>160</v>
      </c>
      <c r="E60" s="42" t="s">
        <v>161</v>
      </c>
    </row>
    <row r="61" spans="1:6" s="44" customFormat="1" ht="12.75">
      <c r="A61" s="61" t="s">
        <v>6</v>
      </c>
      <c r="B61" s="61">
        <v>1</v>
      </c>
      <c r="C61" s="61">
        <v>2</v>
      </c>
      <c r="D61" s="61">
        <v>3</v>
      </c>
      <c r="E61" s="61">
        <v>4</v>
      </c>
      <c r="F61" s="55"/>
    </row>
    <row r="62" spans="1:5" ht="25.5">
      <c r="A62" s="65" t="s">
        <v>162</v>
      </c>
      <c r="B62" s="65" t="s">
        <v>109</v>
      </c>
      <c r="C62" s="65" t="s">
        <v>109</v>
      </c>
      <c r="D62" s="65" t="s">
        <v>109</v>
      </c>
      <c r="E62" s="65"/>
    </row>
    <row r="63" spans="1:5" ht="25.5">
      <c r="A63" s="65" t="s">
        <v>163</v>
      </c>
      <c r="B63" s="65" t="s">
        <v>109</v>
      </c>
      <c r="C63" s="65" t="s">
        <v>109</v>
      </c>
      <c r="D63" s="65" t="s">
        <v>109</v>
      </c>
      <c r="E63" s="65"/>
    </row>
    <row r="64" spans="1:5" ht="12.75">
      <c r="A64" s="65" t="s">
        <v>164</v>
      </c>
      <c r="B64" s="65" t="s">
        <v>109</v>
      </c>
      <c r="C64" s="65" t="s">
        <v>109</v>
      </c>
      <c r="D64" s="65" t="s">
        <v>109</v>
      </c>
      <c r="E64" s="65"/>
    </row>
    <row r="65" spans="1:6" ht="12.75">
      <c r="A65" s="64" t="s">
        <v>165</v>
      </c>
      <c r="B65" s="65" t="s">
        <v>109</v>
      </c>
      <c r="C65" s="65" t="s">
        <v>109</v>
      </c>
      <c r="D65" s="65" t="s">
        <v>109</v>
      </c>
      <c r="E65" s="65"/>
      <c r="F65" s="59"/>
    </row>
    <row r="66" spans="1:6" ht="27" customHeight="1">
      <c r="A66" s="296" t="s">
        <v>166</v>
      </c>
      <c r="B66" s="297"/>
      <c r="C66" s="297"/>
      <c r="D66" s="297"/>
      <c r="E66" s="297"/>
      <c r="F66" s="58"/>
    </row>
    <row r="68" ht="12.75">
      <c r="A68" s="9" t="s">
        <v>390</v>
      </c>
    </row>
    <row r="69" ht="12.75">
      <c r="A69" s="9"/>
    </row>
    <row r="70" ht="12.75">
      <c r="A70" s="9"/>
    </row>
    <row r="71" ht="12.75">
      <c r="A71" s="9"/>
    </row>
    <row r="72" spans="1:8" ht="12.75" customHeight="1">
      <c r="A72" s="209" t="s">
        <v>333</v>
      </c>
      <c r="B72" s="191"/>
      <c r="D72" s="274" t="s">
        <v>384</v>
      </c>
      <c r="E72" s="274"/>
      <c r="F72" s="274"/>
      <c r="H72" s="253"/>
    </row>
    <row r="73" spans="1:4" ht="12.75">
      <c r="A73" s="91"/>
      <c r="B73" s="91"/>
      <c r="D73" s="208"/>
    </row>
    <row r="74" spans="1:4" ht="12.75">
      <c r="A74" s="91"/>
      <c r="B74" s="91" t="s">
        <v>382</v>
      </c>
      <c r="D74" s="208" t="s">
        <v>387</v>
      </c>
    </row>
  </sheetData>
  <mergeCells count="14">
    <mergeCell ref="D72:F72"/>
    <mergeCell ref="A66:E66"/>
    <mergeCell ref="A32:A34"/>
    <mergeCell ref="B32:B34"/>
    <mergeCell ref="C32:F33"/>
    <mergeCell ref="G32:G34"/>
    <mergeCell ref="D6:G6"/>
    <mergeCell ref="A10:A11"/>
    <mergeCell ref="B10:B11"/>
    <mergeCell ref="C10:F10"/>
    <mergeCell ref="E1:F1"/>
    <mergeCell ref="A3:D3"/>
    <mergeCell ref="A4:D4"/>
    <mergeCell ref="B5:D5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workbookViewId="0" topLeftCell="D32">
      <selection activeCell="P52" sqref="P52"/>
    </sheetView>
  </sheetViews>
  <sheetFormatPr defaultColWidth="9.140625" defaultRowHeight="12.75"/>
  <cols>
    <col min="1" max="1" width="34.8515625" style="8" bestFit="1" customWidth="1"/>
    <col min="2" max="2" width="13.57421875" style="8" bestFit="1" customWidth="1"/>
    <col min="3" max="3" width="6.7109375" style="8" customWidth="1"/>
    <col min="4" max="5" width="6.421875" style="8" customWidth="1"/>
    <col min="6" max="6" width="17.8515625" style="8" customWidth="1"/>
    <col min="7" max="7" width="8.421875" style="8" customWidth="1"/>
    <col min="8" max="8" width="7.57421875" style="8" customWidth="1"/>
    <col min="9" max="9" width="10.57421875" style="8" customWidth="1"/>
    <col min="10" max="10" width="8.28125" style="8" customWidth="1"/>
    <col min="11" max="11" width="7.7109375" style="18" customWidth="1"/>
    <col min="12" max="12" width="6.57421875" style="18" customWidth="1"/>
    <col min="13" max="13" width="7.7109375" style="18" customWidth="1"/>
    <col min="14" max="14" width="7.140625" style="8" customWidth="1"/>
    <col min="15" max="15" width="9.57421875" style="8" customWidth="1"/>
    <col min="16" max="16" width="12.00390625" style="8" customWidth="1"/>
    <col min="17" max="16384" width="9.140625" style="8" customWidth="1"/>
  </cols>
  <sheetData>
    <row r="1" spans="3:17" ht="24.75" customHeight="1">
      <c r="C1" s="18"/>
      <c r="D1" s="18"/>
      <c r="E1" s="18"/>
      <c r="F1" s="18"/>
      <c r="G1" s="18"/>
      <c r="H1" s="18"/>
      <c r="I1" s="18"/>
      <c r="J1" s="18"/>
      <c r="M1" s="306" t="s">
        <v>279</v>
      </c>
      <c r="N1" s="292"/>
      <c r="O1" s="307"/>
      <c r="P1" s="308"/>
      <c r="Q1" s="18"/>
    </row>
    <row r="2" spans="3:17" ht="24.75" customHeight="1">
      <c r="C2" s="18"/>
      <c r="D2" s="18"/>
      <c r="E2" s="18"/>
      <c r="F2" s="18"/>
      <c r="G2" s="18"/>
      <c r="H2" s="18"/>
      <c r="I2" s="18"/>
      <c r="J2" s="18"/>
      <c r="O2" s="175"/>
      <c r="P2" s="176"/>
      <c r="Q2" s="18"/>
    </row>
    <row r="3" spans="1:15" s="18" customFormat="1" ht="14.25">
      <c r="A3" s="177"/>
      <c r="B3" s="177"/>
      <c r="C3" s="177"/>
      <c r="D3" s="177"/>
      <c r="E3" s="177"/>
      <c r="F3" s="178"/>
      <c r="G3" s="179"/>
      <c r="H3" s="178" t="s">
        <v>107</v>
      </c>
      <c r="I3" s="179"/>
      <c r="J3" s="179"/>
      <c r="K3" s="179"/>
      <c r="L3" s="179"/>
      <c r="M3" s="180"/>
      <c r="N3" s="180"/>
      <c r="O3" s="180"/>
    </row>
    <row r="4" spans="1:16" s="18" customFormat="1" ht="14.25">
      <c r="A4" s="181"/>
      <c r="B4" s="181"/>
      <c r="C4" s="181"/>
      <c r="D4" s="181"/>
      <c r="E4" s="181"/>
      <c r="F4" s="182"/>
      <c r="G4" s="301" t="s">
        <v>280</v>
      </c>
      <c r="H4" s="302"/>
      <c r="I4" s="302"/>
      <c r="J4" s="183"/>
      <c r="K4" s="183"/>
      <c r="L4" s="183"/>
      <c r="M4" s="183"/>
      <c r="N4" s="183"/>
      <c r="O4" s="183"/>
      <c r="P4" s="183"/>
    </row>
    <row r="5" spans="1:16" s="18" customFormat="1" ht="14.25">
      <c r="A5" s="177"/>
      <c r="B5" s="177"/>
      <c r="C5" s="177"/>
      <c r="D5" s="177"/>
      <c r="E5" s="177"/>
      <c r="F5" s="177"/>
      <c r="G5" s="177"/>
      <c r="H5" s="177"/>
      <c r="I5" s="177"/>
      <c r="J5" s="183"/>
      <c r="K5" s="183"/>
      <c r="L5" s="183"/>
      <c r="M5" s="183"/>
      <c r="N5" s="183"/>
      <c r="O5" s="183"/>
      <c r="P5" s="183"/>
    </row>
    <row r="6" spans="1:18" s="18" customFormat="1" ht="15">
      <c r="A6" s="226" t="s">
        <v>71</v>
      </c>
      <c r="B6" s="231"/>
      <c r="C6" s="183"/>
      <c r="D6" s="183"/>
      <c r="E6" s="183"/>
      <c r="F6" s="184"/>
      <c r="G6" s="185"/>
      <c r="H6" s="185"/>
      <c r="I6" s="185"/>
      <c r="J6" s="186"/>
      <c r="K6" s="187"/>
      <c r="L6" s="188"/>
      <c r="M6" s="293" t="s">
        <v>211</v>
      </c>
      <c r="N6" s="293"/>
      <c r="O6" s="293"/>
      <c r="P6" s="293"/>
      <c r="Q6" s="189"/>
      <c r="R6" s="189"/>
    </row>
    <row r="7" spans="1:16" s="18" customFormat="1" ht="12.75">
      <c r="A7" s="226" t="s">
        <v>70</v>
      </c>
      <c r="B7" s="231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pans="1:16" s="18" customFormat="1" ht="12.75">
      <c r="A8" s="190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</row>
    <row r="9" spans="1:16" ht="12.75">
      <c r="A9" s="191"/>
      <c r="B9" s="59"/>
      <c r="C9" s="192"/>
      <c r="D9" s="191"/>
      <c r="E9" s="191"/>
      <c r="F9" s="191"/>
      <c r="G9" s="191"/>
      <c r="H9" s="191"/>
      <c r="I9" s="193"/>
      <c r="J9" s="194" t="s">
        <v>109</v>
      </c>
      <c r="K9" s="194"/>
      <c r="L9" s="194"/>
      <c r="M9" s="194"/>
      <c r="N9" s="191"/>
      <c r="P9" s="195" t="s">
        <v>74</v>
      </c>
    </row>
    <row r="10" spans="1:17" s="92" customFormat="1" ht="26.25" customHeight="1">
      <c r="A10" s="278" t="s">
        <v>111</v>
      </c>
      <c r="B10" s="278" t="s">
        <v>281</v>
      </c>
      <c r="C10" s="278"/>
      <c r="D10" s="278"/>
      <c r="E10" s="278"/>
      <c r="F10" s="278"/>
      <c r="G10" s="278"/>
      <c r="H10" s="278"/>
      <c r="I10" s="278"/>
      <c r="J10" s="278" t="s">
        <v>282</v>
      </c>
      <c r="K10" s="278"/>
      <c r="L10" s="278"/>
      <c r="M10" s="278"/>
      <c r="N10" s="278"/>
      <c r="O10" s="278"/>
      <c r="P10" s="278" t="s">
        <v>283</v>
      </c>
      <c r="Q10" s="303"/>
    </row>
    <row r="11" spans="1:17" s="92" customFormat="1" ht="12.75" customHeight="1">
      <c r="A11" s="279"/>
      <c r="B11" s="278" t="s">
        <v>284</v>
      </c>
      <c r="C11" s="300" t="s">
        <v>285</v>
      </c>
      <c r="D11" s="300" t="s">
        <v>286</v>
      </c>
      <c r="E11" s="300" t="s">
        <v>287</v>
      </c>
      <c r="F11" s="300" t="s">
        <v>288</v>
      </c>
      <c r="G11" s="300" t="s">
        <v>289</v>
      </c>
      <c r="H11" s="300" t="s">
        <v>290</v>
      </c>
      <c r="I11" s="300" t="s">
        <v>291</v>
      </c>
      <c r="J11" s="278" t="s">
        <v>292</v>
      </c>
      <c r="K11" s="294" t="s">
        <v>293</v>
      </c>
      <c r="L11" s="294"/>
      <c r="M11" s="294"/>
      <c r="N11" s="294"/>
      <c r="O11" s="278" t="s">
        <v>294</v>
      </c>
      <c r="P11" s="278"/>
      <c r="Q11" s="304"/>
    </row>
    <row r="12" spans="1:17" s="92" customFormat="1" ht="25.5" customHeight="1">
      <c r="A12" s="279"/>
      <c r="B12" s="278"/>
      <c r="C12" s="300"/>
      <c r="D12" s="300"/>
      <c r="E12" s="300"/>
      <c r="F12" s="300"/>
      <c r="G12" s="300"/>
      <c r="H12" s="300"/>
      <c r="I12" s="300"/>
      <c r="J12" s="278"/>
      <c r="K12" s="300" t="s">
        <v>295</v>
      </c>
      <c r="L12" s="300"/>
      <c r="M12" s="300" t="s">
        <v>296</v>
      </c>
      <c r="N12" s="300"/>
      <c r="O12" s="278"/>
      <c r="P12" s="278"/>
      <c r="Q12" s="304"/>
    </row>
    <row r="13" spans="1:17" s="92" customFormat="1" ht="8.25" customHeight="1">
      <c r="A13" s="279"/>
      <c r="B13" s="278"/>
      <c r="C13" s="300"/>
      <c r="D13" s="300"/>
      <c r="E13" s="300"/>
      <c r="F13" s="300"/>
      <c r="G13" s="300"/>
      <c r="H13" s="300"/>
      <c r="I13" s="300"/>
      <c r="J13" s="278"/>
      <c r="K13" s="279"/>
      <c r="L13" s="279"/>
      <c r="M13" s="279"/>
      <c r="N13" s="279"/>
      <c r="O13" s="278"/>
      <c r="P13" s="278"/>
      <c r="Q13" s="304"/>
    </row>
    <row r="14" spans="1:17" s="92" customFormat="1" ht="28.5" customHeight="1">
      <c r="A14" s="279"/>
      <c r="B14" s="278"/>
      <c r="C14" s="305"/>
      <c r="D14" s="305"/>
      <c r="E14" s="300"/>
      <c r="F14" s="305"/>
      <c r="G14" s="300"/>
      <c r="H14" s="300"/>
      <c r="I14" s="300"/>
      <c r="J14" s="299"/>
      <c r="K14" s="61" t="s">
        <v>233</v>
      </c>
      <c r="L14" s="61" t="s">
        <v>234</v>
      </c>
      <c r="M14" s="61" t="s">
        <v>233</v>
      </c>
      <c r="N14" s="61" t="s">
        <v>234</v>
      </c>
      <c r="O14" s="278"/>
      <c r="P14" s="278"/>
      <c r="Q14" s="304"/>
    </row>
    <row r="15" spans="1:16" s="197" customFormat="1" ht="17.25" customHeight="1">
      <c r="A15" s="42" t="s">
        <v>6</v>
      </c>
      <c r="B15" s="42">
        <v>1</v>
      </c>
      <c r="C15" s="42">
        <v>2</v>
      </c>
      <c r="D15" s="42">
        <v>3</v>
      </c>
      <c r="E15" s="196">
        <v>4</v>
      </c>
      <c r="F15" s="42">
        <v>5</v>
      </c>
      <c r="G15" s="196">
        <v>6</v>
      </c>
      <c r="H15" s="196">
        <v>7</v>
      </c>
      <c r="I15" s="196">
        <v>8</v>
      </c>
      <c r="J15" s="42">
        <v>10</v>
      </c>
      <c r="K15" s="196" t="s">
        <v>297</v>
      </c>
      <c r="L15" s="196" t="s">
        <v>298</v>
      </c>
      <c r="M15" s="196" t="s">
        <v>299</v>
      </c>
      <c r="N15" s="196" t="s">
        <v>300</v>
      </c>
      <c r="O15" s="196">
        <v>13</v>
      </c>
      <c r="P15" s="196">
        <v>14</v>
      </c>
    </row>
    <row r="16" spans="1:16" s="92" customFormat="1" ht="25.5" customHeight="1">
      <c r="A16" s="64" t="s">
        <v>301</v>
      </c>
      <c r="B16" s="198"/>
      <c r="C16" s="65" t="s">
        <v>109</v>
      </c>
      <c r="D16" s="65" t="s">
        <v>109</v>
      </c>
      <c r="E16" s="65"/>
      <c r="F16" s="65" t="s">
        <v>109</v>
      </c>
      <c r="G16" s="65"/>
      <c r="H16" s="65"/>
      <c r="I16" s="65"/>
      <c r="J16" s="65" t="s">
        <v>109</v>
      </c>
      <c r="K16" s="65" t="s">
        <v>109</v>
      </c>
      <c r="L16" s="65"/>
      <c r="M16" s="65"/>
      <c r="N16" s="65" t="s">
        <v>109</v>
      </c>
      <c r="O16" s="65" t="s">
        <v>109</v>
      </c>
      <c r="P16" s="10"/>
    </row>
    <row r="17" spans="1:16" s="92" customFormat="1" ht="21" customHeight="1">
      <c r="A17" s="199" t="s">
        <v>302</v>
      </c>
      <c r="B17" s="65"/>
      <c r="C17" s="65" t="s">
        <v>109</v>
      </c>
      <c r="D17" s="65" t="s">
        <v>109</v>
      </c>
      <c r="E17" s="65"/>
      <c r="F17" s="65" t="s">
        <v>109</v>
      </c>
      <c r="G17" s="65"/>
      <c r="H17" s="65"/>
      <c r="I17" s="65"/>
      <c r="J17" s="65" t="s">
        <v>109</v>
      </c>
      <c r="K17" s="65" t="s">
        <v>109</v>
      </c>
      <c r="L17" s="65"/>
      <c r="M17" s="65"/>
      <c r="N17" s="65" t="s">
        <v>109</v>
      </c>
      <c r="O17" s="65" t="s">
        <v>109</v>
      </c>
      <c r="P17" s="10"/>
    </row>
    <row r="18" spans="1:16" s="44" customFormat="1" ht="12.75">
      <c r="A18" s="200"/>
      <c r="B18" s="200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12"/>
    </row>
    <row r="19" spans="1:16" s="44" customFormat="1" ht="12.75">
      <c r="A19" s="201" t="s">
        <v>303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12"/>
    </row>
    <row r="20" spans="1:16" s="92" customFormat="1" ht="12.75">
      <c r="A20" s="65" t="s">
        <v>304</v>
      </c>
      <c r="B20" s="65"/>
      <c r="C20" s="65" t="s">
        <v>109</v>
      </c>
      <c r="D20" s="65" t="s">
        <v>109</v>
      </c>
      <c r="E20" s="65"/>
      <c r="F20" s="65" t="s">
        <v>109</v>
      </c>
      <c r="G20" s="65"/>
      <c r="H20" s="65"/>
      <c r="I20" s="65"/>
      <c r="J20" s="65" t="s">
        <v>109</v>
      </c>
      <c r="K20" s="65" t="s">
        <v>109</v>
      </c>
      <c r="L20" s="65"/>
      <c r="M20" s="65"/>
      <c r="N20" s="65" t="s">
        <v>109</v>
      </c>
      <c r="O20" s="65" t="s">
        <v>109</v>
      </c>
      <c r="P20" s="10"/>
    </row>
    <row r="21" spans="1:16" s="44" customFormat="1" ht="19.5" customHeight="1">
      <c r="A21" s="65" t="s">
        <v>305</v>
      </c>
      <c r="B21" s="65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12"/>
    </row>
    <row r="22" spans="1:16" s="44" customFormat="1" ht="9.75" customHeight="1">
      <c r="A22" s="65"/>
      <c r="B22" s="199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12"/>
    </row>
    <row r="23" spans="1:16" s="44" customFormat="1" ht="18" customHeight="1">
      <c r="A23" s="65" t="s">
        <v>306</v>
      </c>
      <c r="B23" s="65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12"/>
    </row>
    <row r="24" spans="1:16" s="44" customFormat="1" ht="9.75" customHeight="1">
      <c r="A24" s="65"/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12"/>
    </row>
    <row r="25" spans="1:16" s="44" customFormat="1" ht="9.75" customHeight="1">
      <c r="A25" s="65"/>
      <c r="B25" s="65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12"/>
    </row>
    <row r="26" spans="1:16" s="44" customFormat="1" ht="12.75">
      <c r="A26" s="65" t="s">
        <v>307</v>
      </c>
      <c r="B26" s="6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12"/>
    </row>
    <row r="27" spans="1:16" s="44" customFormat="1" ht="12.75">
      <c r="A27" s="65"/>
      <c r="B27" s="65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12"/>
    </row>
    <row r="28" spans="1:16" s="44" customFormat="1" ht="12.75">
      <c r="A28" s="65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12"/>
    </row>
    <row r="29" spans="1:16" s="44" customFormat="1" ht="12.75">
      <c r="A29" s="65" t="s">
        <v>308</v>
      </c>
      <c r="B29" s="65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12"/>
    </row>
    <row r="30" spans="1:16" s="44" customFormat="1" ht="12.75">
      <c r="A30" s="65"/>
      <c r="B30" s="6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12"/>
    </row>
    <row r="31" spans="1:16" s="44" customFormat="1" ht="12.75">
      <c r="A31" s="201" t="s">
        <v>309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12"/>
    </row>
    <row r="32" spans="1:16" s="44" customFormat="1" ht="12.75">
      <c r="A32" s="65" t="s">
        <v>310</v>
      </c>
      <c r="B32" s="65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12"/>
    </row>
    <row r="33" spans="1:16" s="44" customFormat="1" ht="12.75">
      <c r="A33" s="65"/>
      <c r="B33" s="65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12"/>
    </row>
    <row r="34" spans="1:16" s="44" customFormat="1" ht="12.75">
      <c r="A34" s="201" t="s">
        <v>311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12"/>
    </row>
    <row r="35" spans="1:16" s="92" customFormat="1" ht="25.5">
      <c r="A35" s="65" t="s">
        <v>312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10"/>
    </row>
    <row r="36" spans="1:16" s="92" customFormat="1" ht="12.75">
      <c r="A36" s="202"/>
      <c r="B36" s="202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10"/>
    </row>
    <row r="37" spans="1:16" s="92" customFormat="1" ht="12.75">
      <c r="A37" s="203" t="s">
        <v>313</v>
      </c>
      <c r="B37" s="66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10"/>
    </row>
    <row r="38" spans="1:16" s="92" customFormat="1" ht="12.75">
      <c r="A38" s="201" t="s">
        <v>314</v>
      </c>
      <c r="B38" s="198"/>
      <c r="C38" s="65" t="s">
        <v>109</v>
      </c>
      <c r="D38" s="65" t="s">
        <v>109</v>
      </c>
      <c r="E38" s="65"/>
      <c r="F38" s="65" t="s">
        <v>109</v>
      </c>
      <c r="G38" s="65"/>
      <c r="H38" s="65"/>
      <c r="I38" s="65"/>
      <c r="J38" s="65" t="s">
        <v>109</v>
      </c>
      <c r="K38" s="65" t="s">
        <v>109</v>
      </c>
      <c r="L38" s="65"/>
      <c r="M38" s="65"/>
      <c r="N38" s="65" t="s">
        <v>109</v>
      </c>
      <c r="O38" s="65" t="s">
        <v>109</v>
      </c>
      <c r="P38" s="10"/>
    </row>
    <row r="39" spans="1:16" s="92" customFormat="1" ht="33" customHeight="1">
      <c r="A39" s="204" t="s">
        <v>315</v>
      </c>
      <c r="B39" s="205"/>
      <c r="C39" s="65" t="s">
        <v>109</v>
      </c>
      <c r="D39" s="65" t="s">
        <v>109</v>
      </c>
      <c r="E39" s="65"/>
      <c r="F39" s="65" t="s">
        <v>109</v>
      </c>
      <c r="G39" s="65"/>
      <c r="H39" s="65"/>
      <c r="I39" s="65"/>
      <c r="J39" s="65" t="s">
        <v>109</v>
      </c>
      <c r="K39" s="65" t="s">
        <v>109</v>
      </c>
      <c r="L39" s="65"/>
      <c r="M39" s="65"/>
      <c r="N39" s="65" t="s">
        <v>109</v>
      </c>
      <c r="O39" s="65" t="s">
        <v>109</v>
      </c>
      <c r="P39" s="10"/>
    </row>
    <row r="40" spans="1:16" s="92" customFormat="1" ht="40.5" customHeight="1">
      <c r="A40" s="204" t="s">
        <v>316</v>
      </c>
      <c r="B40" s="20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10"/>
    </row>
    <row r="41" spans="1:16" s="92" customFormat="1" ht="15.75" customHeight="1">
      <c r="A41" s="65" t="s">
        <v>302</v>
      </c>
      <c r="B41" s="65"/>
      <c r="C41" s="65" t="s">
        <v>109</v>
      </c>
      <c r="D41" s="65" t="s">
        <v>109</v>
      </c>
      <c r="E41" s="65"/>
      <c r="F41" s="65" t="s">
        <v>109</v>
      </c>
      <c r="G41" s="65"/>
      <c r="H41" s="65"/>
      <c r="I41" s="65"/>
      <c r="J41" s="65" t="s">
        <v>109</v>
      </c>
      <c r="K41" s="65" t="s">
        <v>109</v>
      </c>
      <c r="L41" s="65"/>
      <c r="M41" s="65"/>
      <c r="N41" s="65" t="s">
        <v>109</v>
      </c>
      <c r="O41" s="65" t="s">
        <v>109</v>
      </c>
      <c r="P41" s="10"/>
    </row>
    <row r="42" spans="1:16" s="44" customFormat="1" ht="12.75">
      <c r="A42" s="200"/>
      <c r="B42" s="200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12"/>
    </row>
    <row r="43" spans="1:16" s="44" customFormat="1" ht="12.75">
      <c r="A43" s="201" t="s">
        <v>317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12"/>
    </row>
    <row r="44" spans="1:16" s="92" customFormat="1" ht="29.25" customHeight="1">
      <c r="A44" s="65" t="s">
        <v>318</v>
      </c>
      <c r="B44" s="65"/>
      <c r="C44" s="65" t="s">
        <v>109</v>
      </c>
      <c r="D44" s="65" t="s">
        <v>109</v>
      </c>
      <c r="E44" s="65"/>
      <c r="F44" s="65" t="s">
        <v>109</v>
      </c>
      <c r="G44" s="65"/>
      <c r="H44" s="65"/>
      <c r="I44" s="65"/>
      <c r="J44" s="65" t="s">
        <v>109</v>
      </c>
      <c r="K44" s="65" t="s">
        <v>109</v>
      </c>
      <c r="L44" s="65"/>
      <c r="M44" s="65"/>
      <c r="N44" s="65" t="s">
        <v>109</v>
      </c>
      <c r="O44" s="65" t="s">
        <v>109</v>
      </c>
      <c r="P44" s="10"/>
    </row>
    <row r="45" spans="1:16" s="92" customFormat="1" ht="15" customHeight="1">
      <c r="A45" s="65" t="s">
        <v>319</v>
      </c>
      <c r="B45" s="65"/>
      <c r="C45" s="65" t="s">
        <v>109</v>
      </c>
      <c r="D45" s="65" t="s">
        <v>109</v>
      </c>
      <c r="E45" s="65"/>
      <c r="F45" s="65" t="s">
        <v>109</v>
      </c>
      <c r="G45" s="65"/>
      <c r="H45" s="65"/>
      <c r="I45" s="65"/>
      <c r="J45" s="65" t="s">
        <v>109</v>
      </c>
      <c r="K45" s="65" t="s">
        <v>109</v>
      </c>
      <c r="L45" s="65"/>
      <c r="M45" s="65"/>
      <c r="N45" s="65" t="s">
        <v>109</v>
      </c>
      <c r="O45" s="65" t="s">
        <v>109</v>
      </c>
      <c r="P45" s="10"/>
    </row>
    <row r="46" spans="1:16" s="44" customFormat="1" ht="18.75" customHeight="1">
      <c r="A46" s="65" t="s">
        <v>305</v>
      </c>
      <c r="B46" s="65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12"/>
    </row>
    <row r="47" spans="1:16" s="44" customFormat="1" ht="12.75">
      <c r="A47" s="246" t="s">
        <v>371</v>
      </c>
      <c r="B47" s="246" t="s">
        <v>372</v>
      </c>
      <c r="C47" s="240">
        <v>25</v>
      </c>
      <c r="D47" s="64"/>
      <c r="E47" s="64"/>
      <c r="F47" s="65" t="s">
        <v>373</v>
      </c>
      <c r="G47" s="247" t="s">
        <v>374</v>
      </c>
      <c r="H47" s="247" t="s">
        <v>374</v>
      </c>
      <c r="I47" s="248" t="s">
        <v>374</v>
      </c>
      <c r="J47" s="240">
        <f>49528.15+7.33</f>
        <v>49535.48</v>
      </c>
      <c r="K47" s="240"/>
      <c r="L47" s="240"/>
      <c r="M47" s="242"/>
      <c r="N47" s="242"/>
      <c r="O47" s="240">
        <f>J47+K47-L47+M47-N47</f>
        <v>49535.48</v>
      </c>
      <c r="P47" s="249">
        <f>O47/668345.85</f>
        <v>0.07411653711921755</v>
      </c>
    </row>
    <row r="48" spans="1:16" s="44" customFormat="1" ht="27" customHeight="1">
      <c r="A48" s="246" t="s">
        <v>375</v>
      </c>
      <c r="B48" s="246" t="s">
        <v>376</v>
      </c>
      <c r="C48" s="240">
        <v>50</v>
      </c>
      <c r="D48" s="64"/>
      <c r="E48" s="64"/>
      <c r="F48" s="65" t="s">
        <v>377</v>
      </c>
      <c r="G48" s="250" t="s">
        <v>378</v>
      </c>
      <c r="H48" s="247" t="s">
        <v>374</v>
      </c>
      <c r="I48" s="248" t="s">
        <v>374</v>
      </c>
      <c r="J48" s="240">
        <v>51901</v>
      </c>
      <c r="K48" s="240">
        <v>0.18</v>
      </c>
      <c r="L48" s="240">
        <v>50</v>
      </c>
      <c r="M48" s="242"/>
      <c r="N48" s="242"/>
      <c r="O48" s="240">
        <f>J48+K48-L48+M48-N48</f>
        <v>51851.18</v>
      </c>
      <c r="P48" s="249">
        <f>O48/668345.85</f>
        <v>0.07758136000994097</v>
      </c>
    </row>
    <row r="49" spans="1:18" s="44" customFormat="1" ht="16.5" customHeight="1">
      <c r="A49" s="65" t="s">
        <v>306</v>
      </c>
      <c r="B49" s="65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12"/>
      <c r="R49" s="255"/>
    </row>
    <row r="50" spans="1:18" s="44" customFormat="1" ht="9.75" customHeight="1">
      <c r="A50" s="65"/>
      <c r="B50" s="6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12"/>
      <c r="R50" s="256"/>
    </row>
    <row r="51" spans="1:18" s="44" customFormat="1" ht="15.75" customHeight="1">
      <c r="A51" s="65" t="s">
        <v>307</v>
      </c>
      <c r="B51" s="65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12"/>
      <c r="R51" s="255"/>
    </row>
    <row r="52" spans="1:16" s="44" customFormat="1" ht="25.5">
      <c r="A52" s="246" t="s">
        <v>379</v>
      </c>
      <c r="B52" s="248" t="s">
        <v>380</v>
      </c>
      <c r="C52" s="240">
        <v>25</v>
      </c>
      <c r="D52" s="64"/>
      <c r="E52" s="64"/>
      <c r="F52" s="65" t="s">
        <v>377</v>
      </c>
      <c r="G52" s="250" t="s">
        <v>381</v>
      </c>
      <c r="H52" s="248" t="s">
        <v>374</v>
      </c>
      <c r="I52" s="248" t="s">
        <v>374</v>
      </c>
      <c r="J52" s="240">
        <f>48974.38+7.33</f>
        <v>48981.71</v>
      </c>
      <c r="K52" s="240">
        <v>0.4</v>
      </c>
      <c r="L52" s="240">
        <v>62</v>
      </c>
      <c r="M52" s="242"/>
      <c r="N52" s="242"/>
      <c r="O52" s="240">
        <f>J52+K52-L52+M52-N52</f>
        <v>48920.11</v>
      </c>
      <c r="P52" s="249">
        <f>O52/668345.85</f>
        <v>0.07319580124571733</v>
      </c>
    </row>
    <row r="53" spans="1:16" s="44" customFormat="1" ht="12.75">
      <c r="A53" s="65"/>
      <c r="B53" s="6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12"/>
    </row>
    <row r="54" spans="1:16" s="44" customFormat="1" ht="14.25" customHeight="1">
      <c r="A54" s="65" t="s">
        <v>308</v>
      </c>
      <c r="B54" s="65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12"/>
    </row>
    <row r="55" spans="1:16" s="44" customFormat="1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12"/>
    </row>
    <row r="56" spans="1:16" s="44" customFormat="1" ht="12.75">
      <c r="A56" s="201" t="s">
        <v>320</v>
      </c>
      <c r="B56" s="200"/>
      <c r="C56" s="64"/>
      <c r="D56" s="64"/>
      <c r="E56" s="64"/>
      <c r="F56" s="64"/>
      <c r="G56" s="64"/>
      <c r="H56" s="64"/>
      <c r="I56" s="64"/>
      <c r="J56" s="245">
        <f>SUM(J47:J55)</f>
        <v>150418.19</v>
      </c>
      <c r="K56" s="245">
        <f>SUM(K47:K55)</f>
        <v>0.5800000000000001</v>
      </c>
      <c r="L56" s="245">
        <f>SUM(L47:L55)</f>
        <v>112</v>
      </c>
      <c r="M56" s="245"/>
      <c r="N56" s="245"/>
      <c r="O56" s="245">
        <f>SUM(O47:O55)</f>
        <v>150306.77000000002</v>
      </c>
      <c r="P56" s="251">
        <f>O56/668345.85</f>
        <v>0.22489369837487586</v>
      </c>
    </row>
    <row r="57" spans="1:16" s="92" customFormat="1" ht="29.25" customHeight="1">
      <c r="A57" s="65" t="s">
        <v>321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0"/>
    </row>
    <row r="58" spans="1:16" s="44" customFormat="1" ht="12.75">
      <c r="A58" s="65" t="s">
        <v>322</v>
      </c>
      <c r="B58" s="65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12"/>
    </row>
    <row r="59" spans="1:16" s="44" customFormat="1" ht="12.75">
      <c r="A59" s="198"/>
      <c r="B59" s="198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12"/>
    </row>
    <row r="60" spans="1:16" s="44" customFormat="1" ht="12.75">
      <c r="A60" s="199" t="s">
        <v>323</v>
      </c>
      <c r="B60" s="65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12"/>
    </row>
    <row r="61" spans="1:16" s="44" customFormat="1" ht="12.75">
      <c r="A61" s="198"/>
      <c r="B61" s="198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12"/>
    </row>
    <row r="62" spans="1:16" s="44" customFormat="1" ht="12.75">
      <c r="A62" s="65" t="s">
        <v>20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12"/>
    </row>
    <row r="63" spans="1:16" s="44" customFormat="1" ht="13.5">
      <c r="A63" s="206"/>
      <c r="B63" s="206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12"/>
    </row>
    <row r="64" spans="1:16" s="44" customFormat="1" ht="13.5">
      <c r="A64" s="201" t="s">
        <v>324</v>
      </c>
      <c r="B64" s="206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12"/>
    </row>
    <row r="65" spans="1:16" s="92" customFormat="1" ht="12.75">
      <c r="A65" s="65" t="s">
        <v>325</v>
      </c>
      <c r="B65" s="65"/>
      <c r="C65" s="65" t="s">
        <v>109</v>
      </c>
      <c r="D65" s="65" t="s">
        <v>109</v>
      </c>
      <c r="E65" s="65"/>
      <c r="F65" s="65" t="s">
        <v>109</v>
      </c>
      <c r="G65" s="65"/>
      <c r="H65" s="65"/>
      <c r="I65" s="65"/>
      <c r="J65" s="65" t="s">
        <v>109</v>
      </c>
      <c r="K65" s="65" t="s">
        <v>109</v>
      </c>
      <c r="L65" s="65"/>
      <c r="M65" s="65"/>
      <c r="N65" s="65" t="s">
        <v>109</v>
      </c>
      <c r="O65" s="65" t="s">
        <v>109</v>
      </c>
      <c r="P65" s="10"/>
    </row>
    <row r="66" spans="1:16" s="92" customFormat="1" ht="12.75">
      <c r="A66" s="202"/>
      <c r="B66" s="202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10"/>
    </row>
    <row r="67" spans="1:16" s="92" customFormat="1" ht="12.75">
      <c r="A67" s="201" t="s">
        <v>326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10"/>
    </row>
    <row r="68" spans="1:16" s="92" customFormat="1" ht="12.75">
      <c r="A68" s="16" t="s">
        <v>327</v>
      </c>
      <c r="B68" s="65"/>
      <c r="C68" s="65" t="s">
        <v>109</v>
      </c>
      <c r="D68" s="65" t="s">
        <v>109</v>
      </c>
      <c r="E68" s="65"/>
      <c r="F68" s="65" t="s">
        <v>109</v>
      </c>
      <c r="G68" s="65"/>
      <c r="H68" s="65"/>
      <c r="I68" s="65"/>
      <c r="J68" s="65" t="s">
        <v>109</v>
      </c>
      <c r="K68" s="65" t="s">
        <v>109</v>
      </c>
      <c r="L68" s="65"/>
      <c r="M68" s="65"/>
      <c r="N68" s="65" t="s">
        <v>109</v>
      </c>
      <c r="O68" s="65" t="s">
        <v>109</v>
      </c>
      <c r="P68" s="10"/>
    </row>
    <row r="69" spans="1:16" s="92" customFormat="1" ht="38.25" customHeight="1">
      <c r="A69" s="19" t="s">
        <v>328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0"/>
    </row>
    <row r="70" spans="1:16" s="92" customFormat="1" ht="15" customHeight="1">
      <c r="A70" s="65" t="s">
        <v>302</v>
      </c>
      <c r="B70" s="65"/>
      <c r="C70" s="65" t="s">
        <v>109</v>
      </c>
      <c r="D70" s="65" t="s">
        <v>109</v>
      </c>
      <c r="E70" s="65"/>
      <c r="F70" s="65" t="s">
        <v>109</v>
      </c>
      <c r="G70" s="65"/>
      <c r="H70" s="65"/>
      <c r="I70" s="65"/>
      <c r="J70" s="65" t="s">
        <v>109</v>
      </c>
      <c r="K70" s="65" t="s">
        <v>109</v>
      </c>
      <c r="L70" s="65"/>
      <c r="M70" s="65"/>
      <c r="N70" s="65" t="s">
        <v>109</v>
      </c>
      <c r="O70" s="65" t="s">
        <v>109</v>
      </c>
      <c r="P70" s="10"/>
    </row>
    <row r="71" spans="1:16" s="44" customFormat="1" ht="12.75">
      <c r="A71" s="200"/>
      <c r="B71" s="200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12"/>
    </row>
    <row r="72" spans="1:16" s="44" customFormat="1" ht="12.75">
      <c r="A72" s="201" t="s">
        <v>317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12"/>
    </row>
    <row r="73" spans="1:16" s="92" customFormat="1" ht="27.75" customHeight="1">
      <c r="A73" s="65" t="s">
        <v>318</v>
      </c>
      <c r="B73" s="65"/>
      <c r="C73" s="65" t="s">
        <v>109</v>
      </c>
      <c r="D73" s="65" t="s">
        <v>109</v>
      </c>
      <c r="E73" s="65"/>
      <c r="F73" s="65" t="s">
        <v>109</v>
      </c>
      <c r="G73" s="65"/>
      <c r="H73" s="65"/>
      <c r="I73" s="65"/>
      <c r="J73" s="65" t="s">
        <v>109</v>
      </c>
      <c r="K73" s="65" t="s">
        <v>109</v>
      </c>
      <c r="L73" s="65"/>
      <c r="M73" s="65"/>
      <c r="N73" s="65" t="s">
        <v>109</v>
      </c>
      <c r="O73" s="65" t="s">
        <v>109</v>
      </c>
      <c r="P73" s="10"/>
    </row>
    <row r="74" spans="1:16" s="92" customFormat="1" ht="14.25" customHeight="1">
      <c r="A74" s="65" t="s">
        <v>319</v>
      </c>
      <c r="B74" s="65"/>
      <c r="C74" s="65" t="s">
        <v>109</v>
      </c>
      <c r="D74" s="65" t="s">
        <v>109</v>
      </c>
      <c r="E74" s="65"/>
      <c r="F74" s="65" t="s">
        <v>109</v>
      </c>
      <c r="G74" s="65"/>
      <c r="H74" s="65"/>
      <c r="I74" s="65"/>
      <c r="J74" s="65" t="s">
        <v>109</v>
      </c>
      <c r="K74" s="65" t="s">
        <v>109</v>
      </c>
      <c r="L74" s="65"/>
      <c r="M74" s="65"/>
      <c r="N74" s="65" t="s">
        <v>109</v>
      </c>
      <c r="O74" s="65" t="s">
        <v>109</v>
      </c>
      <c r="P74" s="10"/>
    </row>
    <row r="75" spans="1:16" s="44" customFormat="1" ht="16.5" customHeight="1">
      <c r="A75" s="65" t="s">
        <v>305</v>
      </c>
      <c r="B75" s="65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12"/>
    </row>
    <row r="76" spans="1:16" s="44" customFormat="1" ht="9.75" customHeight="1">
      <c r="A76" s="65"/>
      <c r="B76" s="65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12"/>
    </row>
    <row r="77" spans="1:16" s="44" customFormat="1" ht="14.25" customHeight="1">
      <c r="A77" s="65" t="s">
        <v>306</v>
      </c>
      <c r="B77" s="65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12"/>
    </row>
    <row r="78" spans="1:16" s="44" customFormat="1" ht="9.75" customHeight="1">
      <c r="A78" s="65"/>
      <c r="B78" s="65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12"/>
    </row>
    <row r="79" spans="1:16" s="44" customFormat="1" ht="15.75" customHeight="1">
      <c r="A79" s="65" t="s">
        <v>307</v>
      </c>
      <c r="B79" s="65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12"/>
    </row>
    <row r="80" spans="1:16" s="44" customFormat="1" ht="12.75">
      <c r="A80" s="65"/>
      <c r="B80" s="65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12"/>
    </row>
    <row r="81" spans="1:16" s="44" customFormat="1" ht="12.75">
      <c r="A81" s="65"/>
      <c r="B81" s="65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12"/>
    </row>
    <row r="82" spans="1:16" s="44" customFormat="1" ht="14.25" customHeight="1">
      <c r="A82" s="65" t="s">
        <v>308</v>
      </c>
      <c r="B82" s="65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12"/>
    </row>
    <row r="83" spans="1:16" s="44" customFormat="1" ht="12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12"/>
    </row>
    <row r="84" spans="1:16" s="44" customFormat="1" ht="12.75">
      <c r="A84" s="201" t="s">
        <v>320</v>
      </c>
      <c r="B84" s="200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12"/>
    </row>
    <row r="85" spans="1:16" s="92" customFormat="1" ht="28.5" customHeight="1">
      <c r="A85" s="65" t="s">
        <v>329</v>
      </c>
      <c r="B85" s="65"/>
      <c r="C85" s="65" t="s">
        <v>109</v>
      </c>
      <c r="D85" s="65" t="s">
        <v>109</v>
      </c>
      <c r="E85" s="65"/>
      <c r="F85" s="65" t="s">
        <v>109</v>
      </c>
      <c r="G85" s="65"/>
      <c r="H85" s="65"/>
      <c r="I85" s="65"/>
      <c r="J85" s="65" t="s">
        <v>109</v>
      </c>
      <c r="K85" s="65" t="s">
        <v>109</v>
      </c>
      <c r="L85" s="65"/>
      <c r="M85" s="65"/>
      <c r="N85" s="65" t="s">
        <v>109</v>
      </c>
      <c r="O85" s="65" t="s">
        <v>109</v>
      </c>
      <c r="P85" s="10"/>
    </row>
    <row r="86" spans="1:16" s="92" customFormat="1" ht="12.75">
      <c r="A86" s="202"/>
      <c r="B86" s="202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0"/>
    </row>
    <row r="87" spans="1:16" s="92" customFormat="1" ht="12.75">
      <c r="A87" s="201" t="s">
        <v>324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0"/>
    </row>
    <row r="88" spans="1:16" s="92" customFormat="1" ht="12.75">
      <c r="A88" s="16" t="s">
        <v>330</v>
      </c>
      <c r="B88" s="65"/>
      <c r="C88" s="65" t="s">
        <v>109</v>
      </c>
      <c r="D88" s="65" t="s">
        <v>109</v>
      </c>
      <c r="E88" s="65"/>
      <c r="F88" s="65" t="s">
        <v>109</v>
      </c>
      <c r="G88" s="65"/>
      <c r="H88" s="65"/>
      <c r="I88" s="65"/>
      <c r="J88" s="65" t="s">
        <v>109</v>
      </c>
      <c r="K88" s="65" t="s">
        <v>109</v>
      </c>
      <c r="L88" s="65"/>
      <c r="M88" s="65"/>
      <c r="N88" s="65" t="s">
        <v>109</v>
      </c>
      <c r="O88" s="65" t="s">
        <v>109</v>
      </c>
      <c r="P88" s="10"/>
    </row>
    <row r="89" spans="1:16" s="92" customFormat="1" ht="12.75">
      <c r="A89" s="201" t="s">
        <v>331</v>
      </c>
      <c r="B89" s="65"/>
      <c r="C89" s="65"/>
      <c r="D89" s="65"/>
      <c r="E89" s="65"/>
      <c r="F89" s="65"/>
      <c r="G89" s="65"/>
      <c r="H89" s="65"/>
      <c r="I89" s="65"/>
      <c r="J89" s="245">
        <f>J56</f>
        <v>150418.19</v>
      </c>
      <c r="K89" s="245">
        <f>K56</f>
        <v>0.5800000000000001</v>
      </c>
      <c r="L89" s="245">
        <f>L56</f>
        <v>112</v>
      </c>
      <c r="M89" s="245"/>
      <c r="N89" s="245"/>
      <c r="O89" s="245">
        <f>O56</f>
        <v>150306.77000000002</v>
      </c>
      <c r="P89" s="251">
        <f>O89/668345.85</f>
        <v>0.22489369837487586</v>
      </c>
    </row>
    <row r="90" spans="1:15" ht="49.5" customHeight="1">
      <c r="A90" s="298" t="s">
        <v>332</v>
      </c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56"/>
    </row>
    <row r="91" spans="1:15" ht="12.75">
      <c r="A91" s="207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</row>
    <row r="92" spans="1:15" ht="12.75">
      <c r="A92" s="9" t="s">
        <v>390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</row>
    <row r="93" spans="1:15" ht="12.75">
      <c r="A93" s="9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</row>
    <row r="94" spans="1:15" ht="12.75">
      <c r="A94" s="9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</row>
    <row r="95" spans="1:13" s="92" customFormat="1" ht="12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208"/>
      <c r="L95" s="208"/>
      <c r="M95" s="208"/>
    </row>
    <row r="96" spans="2:15" ht="12.75" customHeight="1">
      <c r="B96" s="56"/>
      <c r="C96" s="209"/>
      <c r="D96" s="191"/>
      <c r="E96" s="209" t="s">
        <v>333</v>
      </c>
      <c r="F96" s="191"/>
      <c r="G96" s="191"/>
      <c r="H96" s="191"/>
      <c r="I96" s="191"/>
      <c r="J96" s="59"/>
      <c r="K96" s="274" t="s">
        <v>384</v>
      </c>
      <c r="L96" s="274"/>
      <c r="M96" s="274"/>
      <c r="N96" s="274"/>
      <c r="O96" s="191"/>
    </row>
    <row r="97" spans="1:13" s="92" customFormat="1" ht="12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208"/>
      <c r="L97" s="208"/>
      <c r="M97" s="208"/>
    </row>
    <row r="98" spans="1:13" s="92" customFormat="1" ht="12">
      <c r="A98" s="91"/>
      <c r="B98" s="91"/>
      <c r="C98" s="91"/>
      <c r="D98" s="91"/>
      <c r="E98" s="91"/>
      <c r="F98" s="91" t="s">
        <v>382</v>
      </c>
      <c r="G98" s="91"/>
      <c r="H98" s="91"/>
      <c r="I98" s="91"/>
      <c r="J98" s="91"/>
      <c r="K98" s="208"/>
      <c r="L98" s="208" t="s">
        <v>383</v>
      </c>
      <c r="M98" s="208"/>
    </row>
    <row r="99" spans="11:13" s="92" customFormat="1" ht="12">
      <c r="K99" s="210"/>
      <c r="L99" s="210"/>
      <c r="M99" s="210"/>
    </row>
    <row r="100" spans="11:13" s="92" customFormat="1" ht="12">
      <c r="K100" s="210"/>
      <c r="L100" s="210"/>
      <c r="M100" s="210"/>
    </row>
    <row r="101" spans="11:13" s="92" customFormat="1" ht="12">
      <c r="K101" s="210"/>
      <c r="L101" s="210"/>
      <c r="M101" s="210"/>
    </row>
    <row r="102" spans="11:13" s="92" customFormat="1" ht="12">
      <c r="K102" s="210"/>
      <c r="L102" s="210"/>
      <c r="M102" s="210"/>
    </row>
    <row r="103" spans="11:13" s="92" customFormat="1" ht="12">
      <c r="K103" s="210"/>
      <c r="L103" s="210"/>
      <c r="M103" s="210"/>
    </row>
    <row r="104" spans="11:13" s="92" customFormat="1" ht="12">
      <c r="K104" s="210"/>
      <c r="L104" s="210"/>
      <c r="M104" s="210"/>
    </row>
    <row r="105" spans="11:13" s="92" customFormat="1" ht="12">
      <c r="K105" s="210"/>
      <c r="L105" s="210"/>
      <c r="M105" s="210"/>
    </row>
    <row r="106" spans="11:13" s="92" customFormat="1" ht="12">
      <c r="K106" s="210"/>
      <c r="L106" s="210"/>
      <c r="M106" s="210"/>
    </row>
    <row r="107" spans="6:13" s="92" customFormat="1" ht="12">
      <c r="F107" s="91"/>
      <c r="G107" s="91"/>
      <c r="H107" s="91"/>
      <c r="I107" s="91"/>
      <c r="K107" s="210"/>
      <c r="L107" s="210"/>
      <c r="M107" s="210"/>
    </row>
    <row r="108" spans="11:13" s="92" customFormat="1" ht="12">
      <c r="K108" s="210"/>
      <c r="L108" s="210"/>
      <c r="M108" s="210"/>
    </row>
    <row r="109" spans="11:13" s="92" customFormat="1" ht="12">
      <c r="K109" s="210"/>
      <c r="L109" s="210"/>
      <c r="M109" s="210"/>
    </row>
    <row r="110" spans="11:13" s="92" customFormat="1" ht="12">
      <c r="K110" s="210"/>
      <c r="L110" s="210"/>
      <c r="M110" s="210"/>
    </row>
    <row r="111" spans="11:13" s="92" customFormat="1" ht="12">
      <c r="K111" s="210"/>
      <c r="L111" s="210"/>
      <c r="M111" s="210"/>
    </row>
    <row r="112" spans="11:13" s="92" customFormat="1" ht="12">
      <c r="K112" s="210"/>
      <c r="L112" s="210"/>
      <c r="M112" s="210"/>
    </row>
    <row r="113" spans="11:13" s="92" customFormat="1" ht="12">
      <c r="K113" s="210"/>
      <c r="L113" s="210"/>
      <c r="M113" s="210"/>
    </row>
    <row r="114" spans="11:13" s="92" customFormat="1" ht="12">
      <c r="K114" s="210"/>
      <c r="L114" s="210"/>
      <c r="M114" s="210"/>
    </row>
    <row r="115" spans="11:13" s="92" customFormat="1" ht="12">
      <c r="K115" s="210"/>
      <c r="L115" s="210"/>
      <c r="M115" s="210"/>
    </row>
    <row r="116" spans="11:13" s="92" customFormat="1" ht="12">
      <c r="K116" s="210"/>
      <c r="L116" s="210"/>
      <c r="M116" s="210"/>
    </row>
    <row r="117" spans="11:13" s="92" customFormat="1" ht="12">
      <c r="K117" s="210"/>
      <c r="L117" s="210"/>
      <c r="M117" s="210"/>
    </row>
    <row r="118" spans="11:13" s="92" customFormat="1" ht="12">
      <c r="K118" s="210"/>
      <c r="L118" s="210"/>
      <c r="M118" s="210"/>
    </row>
    <row r="119" spans="11:13" s="92" customFormat="1" ht="12">
      <c r="K119" s="210"/>
      <c r="L119" s="210"/>
      <c r="M119" s="210"/>
    </row>
    <row r="120" spans="11:13" s="92" customFormat="1" ht="12">
      <c r="K120" s="210"/>
      <c r="L120" s="210"/>
      <c r="M120" s="210"/>
    </row>
    <row r="121" spans="11:13" s="92" customFormat="1" ht="12">
      <c r="K121" s="210"/>
      <c r="L121" s="210"/>
      <c r="M121" s="210"/>
    </row>
    <row r="122" spans="11:13" s="92" customFormat="1" ht="12">
      <c r="K122" s="210"/>
      <c r="L122" s="210"/>
      <c r="M122" s="210"/>
    </row>
    <row r="123" spans="11:13" s="92" customFormat="1" ht="12">
      <c r="K123" s="210"/>
      <c r="L123" s="210"/>
      <c r="M123" s="210"/>
    </row>
    <row r="124" spans="11:13" s="92" customFormat="1" ht="12">
      <c r="K124" s="210"/>
      <c r="L124" s="210"/>
      <c r="M124" s="210"/>
    </row>
    <row r="125" spans="11:13" s="92" customFormat="1" ht="12">
      <c r="K125" s="210"/>
      <c r="L125" s="210"/>
      <c r="M125" s="210"/>
    </row>
    <row r="126" spans="11:13" s="92" customFormat="1" ht="12">
      <c r="K126" s="210"/>
      <c r="L126" s="210"/>
      <c r="M126" s="210"/>
    </row>
    <row r="127" spans="11:13" s="92" customFormat="1" ht="12">
      <c r="K127" s="210"/>
      <c r="L127" s="210"/>
      <c r="M127" s="210"/>
    </row>
    <row r="128" spans="11:13" s="92" customFormat="1" ht="12">
      <c r="K128" s="210"/>
      <c r="L128" s="210"/>
      <c r="M128" s="210"/>
    </row>
    <row r="129" spans="11:13" s="92" customFormat="1" ht="12">
      <c r="K129" s="210"/>
      <c r="L129" s="210"/>
      <c r="M129" s="210"/>
    </row>
    <row r="130" spans="11:13" s="92" customFormat="1" ht="12">
      <c r="K130" s="210"/>
      <c r="L130" s="210"/>
      <c r="M130" s="210"/>
    </row>
    <row r="131" spans="11:13" s="92" customFormat="1" ht="12">
      <c r="K131" s="210"/>
      <c r="L131" s="210"/>
      <c r="M131" s="210"/>
    </row>
    <row r="132" spans="11:13" s="92" customFormat="1" ht="12">
      <c r="K132" s="210"/>
      <c r="L132" s="210"/>
      <c r="M132" s="210"/>
    </row>
    <row r="133" spans="11:13" s="92" customFormat="1" ht="12">
      <c r="K133" s="210"/>
      <c r="L133" s="210"/>
      <c r="M133" s="210"/>
    </row>
    <row r="134" spans="11:13" s="92" customFormat="1" ht="12">
      <c r="K134" s="210"/>
      <c r="L134" s="210"/>
      <c r="M134" s="210"/>
    </row>
  </sheetData>
  <mergeCells count="24">
    <mergeCell ref="K96:N96"/>
    <mergeCell ref="M12:N13"/>
    <mergeCell ref="M1:N1"/>
    <mergeCell ref="O1:P1"/>
    <mergeCell ref="G4:I4"/>
    <mergeCell ref="Q10:Q14"/>
    <mergeCell ref="B11:B14"/>
    <mergeCell ref="C11:C14"/>
    <mergeCell ref="D11:D14"/>
    <mergeCell ref="E11:E14"/>
    <mergeCell ref="F11:F14"/>
    <mergeCell ref="G11:G14"/>
    <mergeCell ref="H11:H14"/>
    <mergeCell ref="I11:I14"/>
    <mergeCell ref="B10:I10"/>
    <mergeCell ref="A90:N90"/>
    <mergeCell ref="M6:P6"/>
    <mergeCell ref="P10:P14"/>
    <mergeCell ref="A10:A14"/>
    <mergeCell ref="J10:O10"/>
    <mergeCell ref="J11:J14"/>
    <mergeCell ref="K11:N11"/>
    <mergeCell ref="O11:O14"/>
    <mergeCell ref="K12:L13"/>
  </mergeCells>
  <printOptions/>
  <pageMargins left="0.25" right="0.28" top="0.57" bottom="0.42" header="0.3" footer="0.31"/>
  <pageSetup fitToHeight="3" fitToWidth="1" horizontalDpi="300" verticalDpi="300" orientation="landscape" paperSize="9" scale="76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9">
      <selection activeCell="A37" sqref="A37"/>
    </sheetView>
  </sheetViews>
  <sheetFormatPr defaultColWidth="9.140625" defaultRowHeight="12.75"/>
  <cols>
    <col min="1" max="1" width="25.140625" style="24" customWidth="1"/>
    <col min="2" max="2" width="13.28125" style="24" customWidth="1"/>
    <col min="3" max="3" width="12.00390625" style="24" customWidth="1"/>
    <col min="4" max="4" width="13.140625" style="24" customWidth="1"/>
    <col min="5" max="16384" width="9.140625" style="24" customWidth="1"/>
  </cols>
  <sheetData>
    <row r="1" spans="2:5" ht="24" customHeight="1">
      <c r="B1" s="211"/>
      <c r="C1" s="211"/>
      <c r="D1" s="309"/>
      <c r="E1" s="310"/>
    </row>
    <row r="2" spans="1:4" ht="12.75">
      <c r="A2" s="212"/>
      <c r="B2" s="211"/>
      <c r="C2" s="311" t="s">
        <v>334</v>
      </c>
      <c r="D2" s="312"/>
    </row>
    <row r="3" spans="1:4" ht="12.75">
      <c r="A3" s="212"/>
      <c r="B3" s="211"/>
      <c r="C3" s="213"/>
      <c r="D3" s="214"/>
    </row>
    <row r="4" spans="1:4" ht="14.25">
      <c r="A4" s="212"/>
      <c r="B4" s="215" t="s">
        <v>107</v>
      </c>
      <c r="C4" s="211"/>
      <c r="D4" s="211"/>
    </row>
    <row r="5" spans="1:5" ht="14.25">
      <c r="A5" s="313" t="s">
        <v>335</v>
      </c>
      <c r="B5" s="313"/>
      <c r="C5" s="314"/>
      <c r="D5" s="315"/>
      <c r="E5" s="315"/>
    </row>
    <row r="6" spans="1:5" ht="14.25">
      <c r="A6" s="216"/>
      <c r="B6" s="216"/>
      <c r="C6" s="27"/>
      <c r="D6" s="179"/>
      <c r="E6" s="179"/>
    </row>
    <row r="7" spans="1:4" ht="14.25">
      <c r="A7" s="177"/>
      <c r="B7" s="177"/>
      <c r="C7" s="177"/>
      <c r="D7" s="183"/>
    </row>
    <row r="8" spans="1:6" ht="12.75">
      <c r="A8" s="316"/>
      <c r="B8" s="316"/>
      <c r="C8" s="293" t="s">
        <v>211</v>
      </c>
      <c r="D8" s="293"/>
      <c r="E8" s="293"/>
      <c r="F8" s="293"/>
    </row>
    <row r="9" spans="1:4" ht="18" customHeight="1">
      <c r="A9" s="226" t="s">
        <v>71</v>
      </c>
      <c r="B9" s="217"/>
      <c r="C9" s="317"/>
      <c r="D9" s="317"/>
    </row>
    <row r="10" spans="1:4" ht="12.75">
      <c r="A10" s="226" t="s">
        <v>70</v>
      </c>
      <c r="B10" s="188"/>
      <c r="C10" s="211"/>
      <c r="D10" s="211"/>
    </row>
    <row r="11" spans="1:4" ht="12.75">
      <c r="A11" s="22"/>
      <c r="B11" s="8"/>
      <c r="C11" s="8"/>
      <c r="D11" s="180" t="s">
        <v>74</v>
      </c>
    </row>
    <row r="12" spans="1:4" ht="27.75" customHeight="1">
      <c r="A12" s="300" t="s">
        <v>336</v>
      </c>
      <c r="B12" s="278" t="s">
        <v>337</v>
      </c>
      <c r="C12" s="278"/>
      <c r="D12" s="278" t="s">
        <v>338</v>
      </c>
    </row>
    <row r="13" spans="1:4" ht="38.25" customHeight="1">
      <c r="A13" s="318"/>
      <c r="B13" s="42" t="s">
        <v>339</v>
      </c>
      <c r="C13" s="42" t="s">
        <v>340</v>
      </c>
      <c r="D13" s="278"/>
    </row>
    <row r="14" spans="1:4" ht="12.75">
      <c r="A14" s="218" t="s">
        <v>6</v>
      </c>
      <c r="B14" s="61">
        <v>1</v>
      </c>
      <c r="C14" s="61">
        <v>3</v>
      </c>
      <c r="D14" s="61">
        <v>4</v>
      </c>
    </row>
    <row r="15" spans="1:4" ht="12.75">
      <c r="A15" s="204" t="s">
        <v>341</v>
      </c>
      <c r="B15" s="65" t="s">
        <v>109</v>
      </c>
      <c r="C15" s="65"/>
      <c r="D15" s="65" t="s">
        <v>109</v>
      </c>
    </row>
    <row r="16" spans="1:4" ht="12.75">
      <c r="A16" s="66" t="s">
        <v>342</v>
      </c>
      <c r="B16" s="74"/>
      <c r="C16" s="74"/>
      <c r="D16" s="65" t="s">
        <v>109</v>
      </c>
    </row>
    <row r="17" spans="1:4" ht="12.75">
      <c r="A17" s="66"/>
      <c r="B17" s="74"/>
      <c r="C17" s="74"/>
      <c r="D17" s="65"/>
    </row>
    <row r="18" spans="1:4" ht="12.75">
      <c r="A18" s="66"/>
      <c r="B18" s="74"/>
      <c r="C18" s="74"/>
      <c r="D18" s="65"/>
    </row>
    <row r="19" spans="1:4" ht="12.75">
      <c r="A19" s="203" t="s">
        <v>343</v>
      </c>
      <c r="B19" s="201">
        <v>0</v>
      </c>
      <c r="C19" s="201">
        <v>0</v>
      </c>
      <c r="D19" s="65"/>
    </row>
    <row r="20" spans="1:4" ht="12.75">
      <c r="A20" s="66" t="s">
        <v>344</v>
      </c>
      <c r="B20" s="74"/>
      <c r="C20" s="74"/>
      <c r="D20" s="65" t="s">
        <v>109</v>
      </c>
    </row>
    <row r="21" spans="1:4" ht="12.75">
      <c r="A21" s="66"/>
      <c r="B21" s="74"/>
      <c r="C21" s="74"/>
      <c r="D21" s="65"/>
    </row>
    <row r="22" spans="1:4" ht="12.75">
      <c r="A22" s="66"/>
      <c r="B22" s="74"/>
      <c r="C22" s="74"/>
      <c r="D22" s="65"/>
    </row>
    <row r="23" spans="1:4" ht="14.25" customHeight="1">
      <c r="A23" s="203" t="s">
        <v>345</v>
      </c>
      <c r="B23" s="201">
        <v>0</v>
      </c>
      <c r="C23" s="201">
        <v>0</v>
      </c>
      <c r="D23" s="74" t="s">
        <v>109</v>
      </c>
    </row>
    <row r="24" spans="1:4" ht="12.75">
      <c r="A24" s="66"/>
      <c r="B24" s="65"/>
      <c r="C24" s="65"/>
      <c r="D24" s="74" t="s">
        <v>109</v>
      </c>
    </row>
    <row r="25" spans="1:4" ht="12.75">
      <c r="A25" s="204" t="s">
        <v>346</v>
      </c>
      <c r="B25" s="65" t="s">
        <v>109</v>
      </c>
      <c r="C25" s="65"/>
      <c r="D25" s="74" t="s">
        <v>109</v>
      </c>
    </row>
    <row r="26" spans="1:4" ht="12.75">
      <c r="A26" s="66" t="s">
        <v>342</v>
      </c>
      <c r="B26" s="74"/>
      <c r="C26" s="74"/>
      <c r="D26" s="219"/>
    </row>
    <row r="27" spans="1:4" ht="12.75">
      <c r="A27" s="66"/>
      <c r="B27" s="74"/>
      <c r="C27" s="74"/>
      <c r="D27" s="219"/>
    </row>
    <row r="28" spans="1:4" ht="12.75">
      <c r="A28" s="66"/>
      <c r="B28" s="74"/>
      <c r="C28" s="74"/>
      <c r="D28" s="219"/>
    </row>
    <row r="29" spans="1:4" ht="12.75">
      <c r="A29" s="203" t="s">
        <v>347</v>
      </c>
      <c r="B29" s="201">
        <v>0</v>
      </c>
      <c r="C29" s="201">
        <v>0</v>
      </c>
      <c r="D29" s="74"/>
    </row>
    <row r="30" spans="1:4" ht="12.75">
      <c r="A30" s="66" t="s">
        <v>348</v>
      </c>
      <c r="B30" s="74"/>
      <c r="C30" s="74"/>
      <c r="D30" s="219"/>
    </row>
    <row r="31" spans="1:4" ht="12.75">
      <c r="A31" s="66"/>
      <c r="B31" s="74"/>
      <c r="C31" s="74"/>
      <c r="D31" s="219"/>
    </row>
    <row r="32" spans="1:4" ht="12.75">
      <c r="A32" s="66"/>
      <c r="B32" s="74"/>
      <c r="C32" s="74"/>
      <c r="D32" s="219"/>
    </row>
    <row r="33" spans="1:4" ht="12.75">
      <c r="A33" s="203" t="s">
        <v>349</v>
      </c>
      <c r="B33" s="201">
        <v>0</v>
      </c>
      <c r="C33" s="201">
        <v>0</v>
      </c>
      <c r="D33" s="65"/>
    </row>
    <row r="34" spans="1:4" ht="15.75" customHeight="1">
      <c r="A34" s="203" t="s">
        <v>350</v>
      </c>
      <c r="B34" s="201">
        <v>0</v>
      </c>
      <c r="C34" s="201">
        <v>0</v>
      </c>
      <c r="D34" s="65"/>
    </row>
    <row r="35" spans="1:4" ht="12.75">
      <c r="A35" s="220"/>
      <c r="B35" s="56"/>
      <c r="C35" s="56"/>
      <c r="D35" s="56"/>
    </row>
    <row r="36" spans="1:4" ht="12.75">
      <c r="A36" s="9" t="s">
        <v>390</v>
      </c>
      <c r="B36" s="56"/>
      <c r="C36" s="56"/>
      <c r="D36" s="56"/>
    </row>
    <row r="37" spans="1:4" ht="12.75">
      <c r="A37" s="9"/>
      <c r="B37" s="56"/>
      <c r="C37" s="56"/>
      <c r="D37" s="56"/>
    </row>
    <row r="38" spans="2:4" ht="11.25" customHeight="1">
      <c r="B38" s="209" t="s">
        <v>333</v>
      </c>
      <c r="C38" s="191"/>
      <c r="D38" s="8"/>
    </row>
    <row r="39" spans="1:4" ht="12">
      <c r="A39" s="92"/>
      <c r="B39" s="91"/>
      <c r="C39" s="91"/>
      <c r="D39" s="92"/>
    </row>
    <row r="40" spans="2:3" ht="12">
      <c r="B40" s="91"/>
      <c r="C40" s="91" t="s">
        <v>385</v>
      </c>
    </row>
    <row r="44" spans="2:4" ht="12.75">
      <c r="B44" s="274" t="s">
        <v>384</v>
      </c>
      <c r="C44" s="274"/>
      <c r="D44" s="274"/>
    </row>
    <row r="45" spans="2:4" ht="12.75">
      <c r="B45" s="208"/>
      <c r="C45" s="8"/>
      <c r="D45" s="8"/>
    </row>
    <row r="46" spans="3:4" ht="12.75">
      <c r="C46" s="254" t="s">
        <v>389</v>
      </c>
      <c r="D46" s="8"/>
    </row>
  </sheetData>
  <mergeCells count="10">
    <mergeCell ref="B44:D44"/>
    <mergeCell ref="D1:E1"/>
    <mergeCell ref="C2:D2"/>
    <mergeCell ref="A5:E5"/>
    <mergeCell ref="A8:B8"/>
    <mergeCell ref="C8:F8"/>
    <mergeCell ref="C9:D9"/>
    <mergeCell ref="A12:A13"/>
    <mergeCell ref="B12:C12"/>
    <mergeCell ref="D12:D13"/>
  </mergeCells>
  <printOptions/>
  <pageMargins left="1.29" right="0.75" top="0.98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G27" sqref="G27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16384" width="9.140625" style="8" customWidth="1"/>
  </cols>
  <sheetData>
    <row r="1" ht="12" customHeight="1">
      <c r="C1" s="221" t="s">
        <v>351</v>
      </c>
    </row>
    <row r="2" spans="1:5" ht="14.25" customHeight="1">
      <c r="A2" s="222"/>
      <c r="B2" s="222"/>
      <c r="C2" s="18"/>
      <c r="D2" s="222"/>
      <c r="E2" s="222"/>
    </row>
    <row r="3" spans="1:5" ht="12" customHeight="1">
      <c r="A3" s="289" t="s">
        <v>352</v>
      </c>
      <c r="B3" s="289"/>
      <c r="C3" s="18"/>
      <c r="D3" s="18"/>
      <c r="E3" s="18"/>
    </row>
    <row r="4" spans="1:5" ht="12" customHeight="1">
      <c r="A4" s="301" t="s">
        <v>353</v>
      </c>
      <c r="B4" s="319"/>
      <c r="C4" s="180"/>
      <c r="D4" s="188"/>
      <c r="E4" s="188"/>
    </row>
    <row r="5" spans="1:5" ht="12" customHeight="1">
      <c r="A5" s="180"/>
      <c r="B5" s="180"/>
      <c r="C5" s="180"/>
      <c r="D5" s="188"/>
      <c r="E5" s="188"/>
    </row>
    <row r="6" spans="1:5" ht="12" customHeight="1">
      <c r="A6" s="180"/>
      <c r="B6" s="180"/>
      <c r="C6" s="180"/>
      <c r="D6" s="188"/>
      <c r="E6" s="188"/>
    </row>
    <row r="7" spans="1:5" ht="12" customHeight="1">
      <c r="A7" s="226" t="s">
        <v>71</v>
      </c>
      <c r="B7" s="230" t="s">
        <v>211</v>
      </c>
      <c r="C7" s="230"/>
      <c r="D7" s="230"/>
      <c r="E7" s="230"/>
    </row>
    <row r="8" spans="1:4" ht="12" customHeight="1">
      <c r="A8" s="226" t="s">
        <v>70</v>
      </c>
      <c r="B8" s="188"/>
      <c r="C8" s="224"/>
      <c r="D8" s="18"/>
    </row>
    <row r="9" spans="1:4" ht="12" customHeight="1">
      <c r="A9" s="223"/>
      <c r="B9" s="188"/>
      <c r="C9" s="224"/>
      <c r="D9" s="18"/>
    </row>
    <row r="10" spans="1:4" ht="12" customHeight="1">
      <c r="A10" s="223"/>
      <c r="B10" s="188"/>
      <c r="C10" s="224" t="s">
        <v>74</v>
      </c>
      <c r="D10" s="18"/>
    </row>
    <row r="11" spans="1:5" ht="12" customHeight="1">
      <c r="A11" s="320" t="s">
        <v>111</v>
      </c>
      <c r="B11" s="294" t="s">
        <v>354</v>
      </c>
      <c r="C11" s="294"/>
      <c r="D11" s="188"/>
      <c r="E11" s="188"/>
    </row>
    <row r="12" spans="1:3" ht="26.25" customHeight="1">
      <c r="A12" s="321"/>
      <c r="B12" s="61" t="s">
        <v>355</v>
      </c>
      <c r="C12" s="61" t="s">
        <v>356</v>
      </c>
    </row>
    <row r="13" spans="1:3" ht="12" customHeight="1">
      <c r="A13" s="70" t="s">
        <v>6</v>
      </c>
      <c r="B13" s="70">
        <v>1</v>
      </c>
      <c r="C13" s="70">
        <v>2</v>
      </c>
    </row>
    <row r="14" spans="1:3" ht="12" customHeight="1">
      <c r="A14" s="64" t="s">
        <v>357</v>
      </c>
      <c r="B14" s="65"/>
      <c r="C14" s="65"/>
    </row>
    <row r="15" spans="1:3" ht="12" customHeight="1">
      <c r="A15" s="65" t="s">
        <v>358</v>
      </c>
      <c r="B15" s="242"/>
      <c r="C15" s="242">
        <v>206.93</v>
      </c>
    </row>
    <row r="16" spans="1:7" ht="12" customHeight="1">
      <c r="A16" s="65" t="s">
        <v>359</v>
      </c>
      <c r="B16" s="242">
        <v>1632.91</v>
      </c>
      <c r="C16" s="242"/>
      <c r="G16" s="225"/>
    </row>
    <row r="17" spans="1:3" ht="12" customHeight="1">
      <c r="A17" s="65" t="s">
        <v>391</v>
      </c>
      <c r="B17" s="242">
        <f>614.64+234.43</f>
        <v>849.0699999999999</v>
      </c>
      <c r="C17" s="242"/>
    </row>
    <row r="18" spans="1:3" ht="12" customHeight="1">
      <c r="A18" s="65" t="s">
        <v>360</v>
      </c>
      <c r="B18" s="242"/>
      <c r="C18" s="242"/>
    </row>
    <row r="19" spans="1:3" ht="12" customHeight="1">
      <c r="A19" s="65" t="s">
        <v>361</v>
      </c>
      <c r="B19" s="242"/>
      <c r="C19" s="242"/>
    </row>
    <row r="20" spans="1:3" ht="12" customHeight="1">
      <c r="A20" s="201" t="s">
        <v>362</v>
      </c>
      <c r="B20" s="245">
        <f>SUM(B15:B19)</f>
        <v>2481.98</v>
      </c>
      <c r="C20" s="245">
        <f>SUM(C15:C19)</f>
        <v>206.93</v>
      </c>
    </row>
    <row r="21" spans="1:3" ht="12" customHeight="1">
      <c r="A21" s="64" t="s">
        <v>363</v>
      </c>
      <c r="B21" s="65"/>
      <c r="C21" s="65"/>
    </row>
    <row r="22" spans="1:3" ht="12" customHeight="1">
      <c r="A22" s="65" t="s">
        <v>364</v>
      </c>
      <c r="B22" s="74"/>
      <c r="C22" s="74"/>
    </row>
    <row r="23" spans="1:3" ht="12" customHeight="1">
      <c r="A23" s="65" t="s">
        <v>365</v>
      </c>
      <c r="B23" s="74"/>
      <c r="C23" s="74"/>
    </row>
    <row r="24" spans="1:3" ht="12" customHeight="1">
      <c r="A24" s="65" t="s">
        <v>366</v>
      </c>
      <c r="B24" s="74"/>
      <c r="C24" s="74"/>
    </row>
    <row r="25" spans="1:3" ht="12" customHeight="1">
      <c r="A25" s="66" t="s">
        <v>367</v>
      </c>
      <c r="B25" s="74"/>
      <c r="C25" s="74"/>
    </row>
    <row r="26" spans="1:3" ht="12" customHeight="1">
      <c r="A26" s="66" t="s">
        <v>368</v>
      </c>
      <c r="B26" s="74"/>
      <c r="C26" s="74"/>
    </row>
    <row r="27" spans="1:3" ht="12" customHeight="1">
      <c r="A27" s="66" t="s">
        <v>369</v>
      </c>
      <c r="B27" s="74"/>
      <c r="C27" s="74"/>
    </row>
    <row r="28" spans="1:3" ht="12" customHeight="1">
      <c r="A28" s="65" t="s">
        <v>361</v>
      </c>
      <c r="B28" s="74"/>
      <c r="C28" s="74"/>
    </row>
    <row r="29" spans="1:3" ht="12" customHeight="1">
      <c r="A29" s="201" t="s">
        <v>370</v>
      </c>
      <c r="B29" s="74"/>
      <c r="C29" s="74"/>
    </row>
    <row r="30" spans="1:4" ht="12" customHeight="1">
      <c r="A30" s="56"/>
      <c r="B30" s="56"/>
      <c r="C30" s="56"/>
      <c r="D30" s="59"/>
    </row>
    <row r="31" spans="1:5" ht="12" customHeight="1">
      <c r="A31" s="9" t="s">
        <v>390</v>
      </c>
      <c r="B31" s="209"/>
      <c r="C31" s="191"/>
      <c r="D31" s="59"/>
      <c r="E31" s="59"/>
    </row>
    <row r="32" spans="1:5" ht="12" customHeight="1">
      <c r="A32" s="9"/>
      <c r="B32" s="209"/>
      <c r="C32" s="191"/>
      <c r="D32" s="59"/>
      <c r="E32" s="59"/>
    </row>
    <row r="33" spans="1:5" ht="12" customHeight="1">
      <c r="A33" s="9"/>
      <c r="B33" s="209"/>
      <c r="C33" s="191"/>
      <c r="D33" s="59"/>
      <c r="E33" s="59"/>
    </row>
    <row r="34" spans="1:5" ht="12" customHeight="1">
      <c r="A34" s="59"/>
      <c r="B34" s="91"/>
      <c r="C34" s="91"/>
      <c r="D34" s="59"/>
      <c r="E34" s="59"/>
    </row>
    <row r="35" spans="1:5" ht="12" customHeight="1">
      <c r="A35" s="59"/>
      <c r="B35" s="209" t="s">
        <v>333</v>
      </c>
      <c r="C35" s="191"/>
      <c r="E35" s="59"/>
    </row>
    <row r="36" spans="2:5" ht="12" customHeight="1">
      <c r="B36" s="91"/>
      <c r="C36" s="91"/>
      <c r="D36" s="92"/>
      <c r="E36" s="59"/>
    </row>
    <row r="37" spans="2:5" ht="12" customHeight="1">
      <c r="B37" s="91"/>
      <c r="C37" s="91" t="s">
        <v>385</v>
      </c>
      <c r="D37" s="24"/>
      <c r="E37" s="59"/>
    </row>
    <row r="38" spans="2:5" ht="12" customHeight="1">
      <c r="B38" s="24"/>
      <c r="C38" s="24"/>
      <c r="D38" s="24"/>
      <c r="E38" s="59"/>
    </row>
    <row r="39" spans="2:5" ht="12" customHeight="1">
      <c r="B39" s="24"/>
      <c r="C39" s="24"/>
      <c r="D39" s="24"/>
      <c r="E39" s="59"/>
    </row>
    <row r="40" spans="2:5" ht="12" customHeight="1">
      <c r="B40" s="24"/>
      <c r="C40" s="24"/>
      <c r="D40" s="24"/>
      <c r="E40" s="59"/>
    </row>
    <row r="41" spans="2:5" ht="12" customHeight="1">
      <c r="B41" s="24"/>
      <c r="C41" s="24"/>
      <c r="D41" s="24"/>
      <c r="E41" s="59"/>
    </row>
    <row r="42" spans="2:5" ht="12" customHeight="1">
      <c r="B42" s="24"/>
      <c r="C42" s="24"/>
      <c r="D42" s="24"/>
      <c r="E42" s="59"/>
    </row>
    <row r="43" spans="2:4" ht="12" customHeight="1">
      <c r="B43" s="24"/>
      <c r="C43" s="24"/>
      <c r="D43" s="24"/>
    </row>
    <row r="44" spans="2:4" ht="12" customHeight="1">
      <c r="B44" s="274" t="s">
        <v>384</v>
      </c>
      <c r="C44" s="274"/>
      <c r="D44" s="274"/>
    </row>
    <row r="45" ht="12" customHeight="1">
      <c r="B45" s="208"/>
    </row>
    <row r="46" spans="2:3" ht="12" customHeight="1">
      <c r="B46" s="24"/>
      <c r="C46" s="254" t="s">
        <v>389</v>
      </c>
    </row>
  </sheetData>
  <mergeCells count="5">
    <mergeCell ref="B44:D44"/>
    <mergeCell ref="A3:B3"/>
    <mergeCell ref="A4:B4"/>
    <mergeCell ref="A11:A12"/>
    <mergeCell ref="B11:C11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Marko Markov</cp:lastModifiedBy>
  <cp:lastPrinted>2006-03-28T07:25:46Z</cp:lastPrinted>
  <dcterms:created xsi:type="dcterms:W3CDTF">2004-03-04T10:58:58Z</dcterms:created>
  <dcterms:modified xsi:type="dcterms:W3CDTF">2006-03-31T09:01:54Z</dcterms:modified>
  <cp:category/>
  <cp:version/>
  <cp:contentType/>
  <cp:contentStatus/>
</cp:coreProperties>
</file>