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<sst xmlns="http://schemas.openxmlformats.org/spreadsheetml/2006/main" count="251" uniqueCount="199">
  <si>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</si>
  <si>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</si>
  <si>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</si>
  <si>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</si>
  <si>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</si>
  <si>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</si>
  <si>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</si>
  <si>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</si>
  <si>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</si>
  <si>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</si>
  <si>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</si>
  <si>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</si>
  <si>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</si>
  <si>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</si>
  <si>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</si>
  <si>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</si>
  <si>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</si>
  <si>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</si>
  <si>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</si>
  <si>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</si>
  <si>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</si>
  <si>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</si>
  <si>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</si>
  <si>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</si>
  <si>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</si>
  <si>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</si>
  <si>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</si>
  <si>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</si>
  <si>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</si>
  <si>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</si>
  <si>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</si>
  <si>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</si>
  <si>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</si>
  <si>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</si>
  <si>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</si>
  <si>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</si>
  <si>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</si>
  <si>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</si>
  <si>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</si>
  <si>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</si>
  <si>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</si>
  <si>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</si>
  <si>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</si>
  <si>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</si>
  <si>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</si>
  <si>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</si>
  <si>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</si>
  <si>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</si>
  <si>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</si>
  <si>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</si>
  <si>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</si>
  <si>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</si>
  <si>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</si>
  <si>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</si>
  <si>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</si>
  <si>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</si>
  <si>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</si>
  <si>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</si>
  <si>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</si>
  <si>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</si>
  <si>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</si>
  <si>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</si>
  <si>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</si>
  <si>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</si>
  <si>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</si>
  <si>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</si>
  <si>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</si>
  <si>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</si>
  <si>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</si>
  <si>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</si>
  <si>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</si>
  <si>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</si>
  <si>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</si>
  <si>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</si>
  <si>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</si>
  <si>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</si>
  <si>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</si>
  <si>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</si>
  <si>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</si>
  <si>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</si>
  <si>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</si>
  <si>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</si>
  <si>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</si>
  <si>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</si>
  <si>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</si>
  <si>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</si>
  <si>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</si>
  <si>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</si>
  <si>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</si>
  <si>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</si>
  <si>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</si>
  <si>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</si>
  <si>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</si>
  <si>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</si>
  <si>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</si>
  <si>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</si>
  <si>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</si>
  <si>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</si>
  <si>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</si>
  <si>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</si>
  <si>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</si>
  <si>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</si>
  <si>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</si>
  <si>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</si>
  <si>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</si>
  <si>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</si>
  <si>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</si>
  <si>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</si>
  <si>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</si>
  <si>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</si>
  <si>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</si>
  <si>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</si>
  <si>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</si>
  <si>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</si>
  <si>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</si>
  <si>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</si>
  <si>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</si>
  <si>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</si>
  <si>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</si>
  <si>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</si>
  <si>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</si>
  <si>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</si>
  <si>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</si>
  <si>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</si>
  <si>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</si>
  <si>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</si>
  <si>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Стабилност-Американски акции</t>
    </r>
  </si>
  <si>
    <t>ЕИК по БУЛСТАТ:176460689</t>
  </si>
  <si>
    <t>ЕИК по БУЛСТАТ: 176460689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</si>
  <si>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</si>
  <si>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</si>
  <si>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</si>
  <si>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</si>
  <si>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</si>
  <si>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</si>
  <si>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</si>
  <si>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</si>
  <si>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</si>
  <si>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</si>
  <si>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</si>
  <si>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</si>
  <si>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</si>
  <si>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</si>
  <si>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</si>
  <si>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</si>
  <si>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</si>
  <si>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</si>
  <si>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</si>
  <si>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</si>
  <si>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</si>
  <si>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</si>
  <si>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</si>
  <si>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</si>
  <si>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</si>
  <si>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</si>
  <si>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</si>
  <si>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</si>
  <si>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</si>
  <si>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</si>
  <si>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</si>
  <si>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</si>
  <si>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</si>
  <si>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</si>
  <si>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</si>
  <si>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</si>
  <si>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</si>
  <si>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</si>
  <si>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</si>
  <si>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</si>
  <si>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</si>
  <si>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</si>
  <si>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</si>
  <si>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</si>
  <si>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</si>
  <si>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</si>
  <si>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</si>
  <si>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</si>
  <si>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</si>
  <si>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</si>
  <si>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</si>
  <si>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</si>
  <si>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</si>
  <si>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</si>
  <si>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</si>
  <si>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</si>
  <si>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</si>
  <si>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</si>
  <si>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</si>
  <si>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</si>
  <si>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</si>
  <si>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</si>
  <si>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</si>
  <si>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</si>
  <si>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</si>
  <si>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 xml:space="preserve"> СЧЕТОВОДЕН  БАЛАНС 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</si>
  <si>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</si>
  <si>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Стабилност-Американски </t>
    </r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</si>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</sst>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7" fillId="24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24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0" fontId="7" fillId="24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24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24" borderId="0" xfId="58" applyFont="1" applyFill="1">
      <alignment/>
      <protection/>
    </xf>
    <xf numFmtId="3" fontId="14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24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3" fontId="7" fillId="0" borderId="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4" fillId="0" borderId="10" xfId="58" applyFont="1" applyFill="1" applyBorder="1">
      <alignment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0" xfId="62" applyNumberFormat="1" applyFont="1" applyFill="1" applyAlignment="1" applyProtection="1">
      <alignment horizontal="center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3" fontId="7" fillId="24" borderId="0" xfId="58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vertical="center" wrapText="1"/>
      <protection locked="0"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right"/>
      <protection/>
    </xf>
    <xf numFmtId="3" fontId="15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7" xfId="63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31">
      <selection activeCell="A55" sqref="A55"/>
    </sheetView>
  </sheetViews>
  <sheetFormatPr defaultColWidth="9.140625" defaultRowHeight="12.75"/>
  <cols>
    <col min="1" max="1" width="42.28125" style="107" customWidth="1"/>
    <col min="2" max="2" width="11.421875" style="109" customWidth="1"/>
    <col min="3" max="3" width="10.57421875" style="108" customWidth="1"/>
    <col min="4" max="4" width="51.421875" style="107" customWidth="1"/>
    <col min="5" max="5" width="11.421875" style="109" customWidth="1"/>
    <col min="6" max="6" width="12.57421875" style="108" customWidth="1"/>
    <col min="7" max="16384" width="9.140625" style="107" customWidth="1"/>
  </cols>
  <sheetData>
    <row r="1" spans="5:6" ht="12">
      <c r="E1" s="169" t="s">
        <v>195</v>
      </c>
      <c r="F1" s="169"/>
    </row>
    <row r="2" spans="1:6" ht="12" customHeight="1">
      <c r="A2" s="154"/>
      <c r="B2" s="157"/>
      <c r="C2" s="171" t="s">
        <v>194</v>
      </c>
      <c r="D2" s="171"/>
      <c r="E2" s="150"/>
      <c r="F2" s="156"/>
    </row>
    <row r="3" spans="1:6" ht="27.75" customHeight="1">
      <c r="A3" s="1" t="s">
        <v>126</v>
      </c>
      <c r="B3" s="153"/>
      <c r="C3" s="155"/>
      <c r="D3" s="154"/>
      <c r="E3" s="170" t="s">
        <v>128</v>
      </c>
      <c r="F3" s="170"/>
    </row>
    <row r="4" spans="1:6" ht="16.5" customHeight="1">
      <c r="A4" s="1" t="s">
        <v>197</v>
      </c>
      <c r="B4" s="153"/>
      <c r="C4" s="152"/>
      <c r="D4" s="151"/>
      <c r="E4" s="150"/>
      <c r="F4" s="149" t="s">
        <v>49</v>
      </c>
    </row>
    <row r="5" spans="1:6" ht="50.25" customHeight="1">
      <c r="A5" s="148" t="s">
        <v>193</v>
      </c>
      <c r="B5" s="146" t="s">
        <v>0</v>
      </c>
      <c r="C5" s="145" t="s">
        <v>192</v>
      </c>
      <c r="D5" s="147" t="s">
        <v>191</v>
      </c>
      <c r="E5" s="146" t="s">
        <v>1</v>
      </c>
      <c r="F5" s="145" t="s">
        <v>2</v>
      </c>
    </row>
    <row r="6" spans="1:6" ht="12">
      <c r="A6" s="148" t="s">
        <v>3</v>
      </c>
      <c r="B6" s="146">
        <v>1</v>
      </c>
      <c r="C6" s="145">
        <v>2</v>
      </c>
      <c r="D6" s="147" t="s">
        <v>3</v>
      </c>
      <c r="E6" s="146">
        <v>1</v>
      </c>
      <c r="F6" s="145">
        <v>2</v>
      </c>
    </row>
    <row r="7" spans="1:6" ht="12">
      <c r="A7" s="144" t="s">
        <v>190</v>
      </c>
      <c r="B7" s="159"/>
      <c r="C7" s="135"/>
      <c r="D7" s="141" t="s">
        <v>189</v>
      </c>
      <c r="E7" s="159"/>
      <c r="F7" s="135"/>
    </row>
    <row r="8" spans="1:28" ht="12">
      <c r="A8" s="137" t="s">
        <v>188</v>
      </c>
      <c r="B8" s="160"/>
      <c r="C8" s="142"/>
      <c r="D8" s="137" t="s">
        <v>187</v>
      </c>
      <c r="E8" s="161">
        <v>4932712</v>
      </c>
      <c r="F8" s="13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2">
      <c r="A9" s="138" t="s">
        <v>164</v>
      </c>
      <c r="B9" s="160"/>
      <c r="C9" s="142"/>
      <c r="D9" s="137" t="s">
        <v>186</v>
      </c>
      <c r="E9" s="160"/>
      <c r="F9" s="142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24">
      <c r="A10" s="138" t="s">
        <v>162</v>
      </c>
      <c r="B10" s="160"/>
      <c r="C10" s="142"/>
      <c r="D10" s="138" t="s">
        <v>185</v>
      </c>
      <c r="E10" s="160">
        <v>1849</v>
      </c>
      <c r="F10" s="142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20.25" customHeight="1">
      <c r="A11" s="138" t="s">
        <v>158</v>
      </c>
      <c r="B11" s="160"/>
      <c r="C11" s="142"/>
      <c r="D11" s="138" t="s">
        <v>184</v>
      </c>
      <c r="E11" s="160"/>
      <c r="F11" s="142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2">
      <c r="A12" s="138" t="s">
        <v>183</v>
      </c>
      <c r="B12" s="160"/>
      <c r="C12" s="142"/>
      <c r="D12" s="138" t="s">
        <v>182</v>
      </c>
      <c r="E12" s="160"/>
      <c r="F12" s="142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2">
      <c r="A13" s="133" t="s">
        <v>137</v>
      </c>
      <c r="B13" s="160"/>
      <c r="C13" s="142"/>
      <c r="D13" s="133" t="s">
        <v>16</v>
      </c>
      <c r="E13" s="161">
        <f>E10+E11+E12</f>
        <v>1849</v>
      </c>
      <c r="F13" s="134">
        <f>F10+F11+F12</f>
        <v>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2">
      <c r="A14" s="137" t="s">
        <v>181</v>
      </c>
      <c r="B14" s="160"/>
      <c r="C14" s="142"/>
      <c r="D14" s="137" t="s">
        <v>180</v>
      </c>
      <c r="E14" s="160"/>
      <c r="F14" s="142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ht="12">
      <c r="A15" s="133" t="s">
        <v>179</v>
      </c>
      <c r="B15" s="160">
        <f>B13+B14</f>
        <v>0</v>
      </c>
      <c r="C15" s="142">
        <f>C13+C14</f>
        <v>0</v>
      </c>
      <c r="D15" s="138" t="s">
        <v>178</v>
      </c>
      <c r="E15" s="160">
        <f>E16-E17</f>
        <v>0</v>
      </c>
      <c r="F15" s="142">
        <f>F16-F17</f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ht="12">
      <c r="A16" s="141" t="s">
        <v>177</v>
      </c>
      <c r="B16" s="160"/>
      <c r="C16" s="142"/>
      <c r="D16" s="138" t="s">
        <v>176</v>
      </c>
      <c r="E16" s="160"/>
      <c r="F16" s="14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2">
      <c r="A17" s="141" t="s">
        <v>175</v>
      </c>
      <c r="B17" s="160"/>
      <c r="C17" s="142"/>
      <c r="D17" s="138" t="s">
        <v>174</v>
      </c>
      <c r="E17" s="160"/>
      <c r="F17" s="14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2">
      <c r="A18" s="136" t="s">
        <v>173</v>
      </c>
      <c r="B18" s="160"/>
      <c r="C18" s="142"/>
      <c r="D18" s="136" t="s">
        <v>172</v>
      </c>
      <c r="E18" s="160">
        <v>143420</v>
      </c>
      <c r="F18" s="142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">
      <c r="A19" s="136" t="s">
        <v>171</v>
      </c>
      <c r="B19" s="160">
        <v>14022</v>
      </c>
      <c r="C19" s="142"/>
      <c r="D19" s="133" t="s">
        <v>170</v>
      </c>
      <c r="E19" s="161">
        <f>E15+E18</f>
        <v>143420</v>
      </c>
      <c r="F19" s="134">
        <f>F15+F18</f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">
      <c r="A20" s="136" t="s">
        <v>169</v>
      </c>
      <c r="B20" s="160">
        <v>4742796</v>
      </c>
      <c r="C20" s="142"/>
      <c r="D20" s="139" t="s">
        <v>168</v>
      </c>
      <c r="E20" s="161">
        <f>E8+E13+E19</f>
        <v>5077981</v>
      </c>
      <c r="F20" s="134">
        <f>F8+F13+F19</f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2">
      <c r="A21" s="136" t="s">
        <v>167</v>
      </c>
      <c r="B21" s="160"/>
      <c r="C21" s="142"/>
      <c r="D21" s="143"/>
      <c r="E21" s="160"/>
      <c r="F21" s="142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2">
      <c r="A22" s="139" t="s">
        <v>137</v>
      </c>
      <c r="B22" s="161">
        <f>SUM(B19:B21)</f>
        <v>4756818</v>
      </c>
      <c r="C22" s="134">
        <f>SUM(C19:C21)</f>
        <v>0</v>
      </c>
      <c r="D22" s="136"/>
      <c r="E22" s="160"/>
      <c r="F22" s="142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2">
      <c r="A23" s="141" t="s">
        <v>166</v>
      </c>
      <c r="B23" s="160"/>
      <c r="C23" s="142"/>
      <c r="D23" s="141" t="s">
        <v>165</v>
      </c>
      <c r="E23" s="160"/>
      <c r="F23" s="142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2">
      <c r="A24" s="136" t="s">
        <v>164</v>
      </c>
      <c r="B24" s="159">
        <f>SUM(B25:B28)</f>
        <v>0</v>
      </c>
      <c r="C24" s="135">
        <f>SUM(C25:C28)</f>
        <v>0</v>
      </c>
      <c r="D24" s="140" t="s">
        <v>163</v>
      </c>
      <c r="E24" s="160"/>
      <c r="F24" s="14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2">
      <c r="A25" s="136" t="s">
        <v>162</v>
      </c>
      <c r="B25" s="159"/>
      <c r="C25" s="135"/>
      <c r="D25" s="138" t="s">
        <v>161</v>
      </c>
      <c r="E25" s="160">
        <f>SUM(E26:E27)</f>
        <v>3620</v>
      </c>
      <c r="F25" s="142">
        <f>SUM(F26:F27)</f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6" ht="12">
      <c r="A26" s="136" t="s">
        <v>160</v>
      </c>
      <c r="B26" s="159"/>
      <c r="C26" s="135"/>
      <c r="D26" s="138" t="s">
        <v>159</v>
      </c>
      <c r="E26" s="159">
        <v>390</v>
      </c>
      <c r="F26" s="135"/>
    </row>
    <row r="27" spans="1:6" ht="12">
      <c r="A27" s="136" t="s">
        <v>158</v>
      </c>
      <c r="B27" s="159"/>
      <c r="C27" s="135"/>
      <c r="D27" s="138" t="s">
        <v>157</v>
      </c>
      <c r="E27" s="159">
        <v>3230</v>
      </c>
      <c r="F27" s="135"/>
    </row>
    <row r="28" spans="1:6" ht="12">
      <c r="A28" s="136" t="s">
        <v>156</v>
      </c>
      <c r="B28" s="159"/>
      <c r="C28" s="135"/>
      <c r="D28" s="136" t="s">
        <v>155</v>
      </c>
      <c r="E28" s="159"/>
      <c r="F28" s="135"/>
    </row>
    <row r="29" spans="1:6" ht="12">
      <c r="A29" s="136" t="s">
        <v>154</v>
      </c>
      <c r="B29" s="159"/>
      <c r="C29" s="135"/>
      <c r="D29" s="140" t="s">
        <v>153</v>
      </c>
      <c r="E29" s="159"/>
      <c r="F29" s="135"/>
    </row>
    <row r="30" spans="1:6" ht="12">
      <c r="A30" s="136" t="s">
        <v>152</v>
      </c>
      <c r="B30" s="160">
        <v>157703</v>
      </c>
      <c r="C30" s="142"/>
      <c r="D30" s="136" t="s">
        <v>151</v>
      </c>
      <c r="E30" s="159"/>
      <c r="F30" s="135"/>
    </row>
    <row r="31" spans="1:6" ht="12">
      <c r="A31" s="136" t="s">
        <v>150</v>
      </c>
      <c r="B31" s="159"/>
      <c r="C31" s="135"/>
      <c r="D31" s="140" t="s">
        <v>149</v>
      </c>
      <c r="E31" s="159"/>
      <c r="F31" s="135"/>
    </row>
    <row r="32" spans="1:6" ht="12">
      <c r="A32" s="136" t="s">
        <v>148</v>
      </c>
      <c r="B32" s="159"/>
      <c r="C32" s="135"/>
      <c r="D32" s="140" t="s">
        <v>147</v>
      </c>
      <c r="E32" s="159"/>
      <c r="F32" s="135"/>
    </row>
    <row r="33" spans="1:6" ht="12">
      <c r="A33" s="136" t="s">
        <v>146</v>
      </c>
      <c r="B33" s="159"/>
      <c r="C33" s="135"/>
      <c r="D33" s="140" t="s">
        <v>145</v>
      </c>
      <c r="E33" s="159"/>
      <c r="F33" s="135"/>
    </row>
    <row r="34" spans="1:6" ht="12">
      <c r="A34" s="139" t="s">
        <v>144</v>
      </c>
      <c r="B34" s="162">
        <f>SUM(B29:B33)+B24</f>
        <v>157703</v>
      </c>
      <c r="C34" s="132">
        <f>SUM(C29:C33)+C24</f>
        <v>0</v>
      </c>
      <c r="D34" s="136" t="s">
        <v>143</v>
      </c>
      <c r="E34" s="159"/>
      <c r="F34" s="135"/>
    </row>
    <row r="35" spans="1:6" ht="15" customHeight="1">
      <c r="A35" s="141" t="s">
        <v>142</v>
      </c>
      <c r="B35" s="159"/>
      <c r="C35" s="135"/>
      <c r="D35" s="140" t="s">
        <v>141</v>
      </c>
      <c r="E35" s="159"/>
      <c r="F35" s="135"/>
    </row>
    <row r="36" spans="1:6" ht="13.5" customHeight="1">
      <c r="A36" s="138" t="s">
        <v>140</v>
      </c>
      <c r="B36" s="159">
        <v>167080</v>
      </c>
      <c r="C36" s="135"/>
      <c r="D36" s="140" t="s">
        <v>139</v>
      </c>
      <c r="E36" s="159"/>
      <c r="F36" s="135"/>
    </row>
    <row r="37" spans="1:6" ht="12">
      <c r="A37" s="138" t="s">
        <v>138</v>
      </c>
      <c r="B37" s="159"/>
      <c r="C37" s="135"/>
      <c r="D37" s="139" t="s">
        <v>137</v>
      </c>
      <c r="E37" s="162">
        <f>E25+E29+E30+E31+E32+E33+E34+E35+E36</f>
        <v>3620</v>
      </c>
      <c r="F37" s="132">
        <f>F25+F29+F30+F31+F32+F33+F34+F35+F36</f>
        <v>0</v>
      </c>
    </row>
    <row r="38" spans="1:6" ht="12">
      <c r="A38" s="138" t="s">
        <v>136</v>
      </c>
      <c r="B38" s="159"/>
      <c r="C38" s="135"/>
      <c r="D38" s="139" t="s">
        <v>132</v>
      </c>
      <c r="E38" s="162">
        <f>E37</f>
        <v>3620</v>
      </c>
      <c r="F38" s="132">
        <f>F37</f>
        <v>0</v>
      </c>
    </row>
    <row r="39" spans="1:6" ht="12">
      <c r="A39" s="138" t="s">
        <v>135</v>
      </c>
      <c r="B39" s="159"/>
      <c r="C39" s="135"/>
      <c r="D39" s="136"/>
      <c r="E39" s="159"/>
      <c r="F39" s="135"/>
    </row>
    <row r="40" spans="1:6" ht="12">
      <c r="A40" s="133" t="s">
        <v>134</v>
      </c>
      <c r="B40" s="162">
        <f>SUM(B36:B39)</f>
        <v>167080</v>
      </c>
      <c r="C40" s="132">
        <f>SUM(C36:C39)</f>
        <v>0</v>
      </c>
      <c r="D40" s="136"/>
      <c r="E40" s="159"/>
      <c r="F40" s="135"/>
    </row>
    <row r="41" spans="1:6" ht="12">
      <c r="A41" s="137" t="s">
        <v>133</v>
      </c>
      <c r="B41" s="159"/>
      <c r="C41" s="135"/>
      <c r="D41" s="136"/>
      <c r="E41" s="159"/>
      <c r="F41" s="135"/>
    </row>
    <row r="42" spans="1:6" ht="12">
      <c r="A42" s="133" t="s">
        <v>132</v>
      </c>
      <c r="B42" s="162">
        <f>B22+B34+B40+B41</f>
        <v>5081601</v>
      </c>
      <c r="C42" s="132">
        <f>C22+C34+C40+C41</f>
        <v>0</v>
      </c>
      <c r="D42" s="136"/>
      <c r="E42" s="159"/>
      <c r="F42" s="135"/>
    </row>
    <row r="43" spans="1:6" ht="12.75" customHeight="1">
      <c r="A43" s="136"/>
      <c r="B43" s="159"/>
      <c r="C43" s="135"/>
      <c r="D43" s="136"/>
      <c r="E43" s="159"/>
      <c r="F43" s="135"/>
    </row>
    <row r="44" spans="1:6" ht="12">
      <c r="A44" s="133" t="s">
        <v>131</v>
      </c>
      <c r="B44" s="161">
        <f>B15+B42</f>
        <v>5081601</v>
      </c>
      <c r="C44" s="134">
        <f>C15+C42</f>
        <v>0</v>
      </c>
      <c r="D44" s="133" t="s">
        <v>130</v>
      </c>
      <c r="E44" s="162">
        <f>E20+E38</f>
        <v>5081601</v>
      </c>
      <c r="F44" s="132">
        <f>F20+F38</f>
        <v>0</v>
      </c>
    </row>
    <row r="45" spans="2:6" ht="12">
      <c r="B45" s="113"/>
      <c r="C45" s="131"/>
      <c r="D45" s="110"/>
      <c r="E45" s="113"/>
      <c r="F45" s="131"/>
    </row>
    <row r="46" spans="1:6" ht="12.75">
      <c r="A46" s="85" t="s">
        <v>198</v>
      </c>
      <c r="B46" s="172"/>
      <c r="C46" s="172"/>
      <c r="D46" s="130"/>
      <c r="E46" s="129"/>
      <c r="F46" s="128"/>
    </row>
    <row r="47" spans="2:6" ht="12.75">
      <c r="B47" s="111"/>
      <c r="C47" s="110"/>
      <c r="D47" s="110"/>
      <c r="E47" s="127"/>
      <c r="F47" s="126"/>
    </row>
    <row r="48" spans="1:6" ht="12.75">
      <c r="A48" s="168" t="s">
        <v>129</v>
      </c>
      <c r="B48" s="168"/>
      <c r="C48" s="168"/>
      <c r="D48" s="125" t="s">
        <v>115</v>
      </c>
      <c r="E48" s="116"/>
      <c r="F48" s="124"/>
    </row>
    <row r="49" spans="1:6" ht="12.75">
      <c r="A49" s="168" t="s">
        <v>116</v>
      </c>
      <c r="B49" s="168"/>
      <c r="C49" s="168"/>
      <c r="D49" s="112"/>
      <c r="E49" s="123"/>
      <c r="F49" s="122"/>
    </row>
    <row r="50" spans="1:6" ht="12.75" customHeight="1">
      <c r="A50" s="110"/>
      <c r="B50" s="111"/>
      <c r="C50" s="110"/>
      <c r="D50" s="112" t="s">
        <v>117</v>
      </c>
      <c r="E50" s="121"/>
      <c r="F50" s="120"/>
    </row>
    <row r="51" spans="1:6" ht="12.75" customHeight="1">
      <c r="A51" s="110"/>
      <c r="B51" s="111"/>
      <c r="C51" s="110"/>
      <c r="D51" s="118"/>
      <c r="E51" s="121"/>
      <c r="F51" s="120"/>
    </row>
    <row r="52" spans="1:6" ht="12.75" customHeight="1">
      <c r="A52" s="110"/>
      <c r="B52" s="111"/>
      <c r="C52" s="110"/>
      <c r="D52" s="118"/>
      <c r="E52" s="121"/>
      <c r="F52" s="120"/>
    </row>
    <row r="53" spans="2:6" ht="12">
      <c r="B53" s="119"/>
      <c r="C53" s="110"/>
      <c r="D53" s="118"/>
      <c r="E53" s="116"/>
      <c r="F53" s="117"/>
    </row>
    <row r="54" spans="1:6" ht="12">
      <c r="A54" s="110"/>
      <c r="B54" s="111"/>
      <c r="C54" s="110"/>
      <c r="D54" s="110"/>
      <c r="E54" s="116"/>
      <c r="F54" s="115"/>
    </row>
    <row r="55" spans="1:6" ht="12.75">
      <c r="A55" s="110"/>
      <c r="B55" s="113"/>
      <c r="C55" s="110"/>
      <c r="D55" s="114" t="s">
        <v>118</v>
      </c>
      <c r="E55" s="111"/>
      <c r="F55" s="110"/>
    </row>
    <row r="56" spans="1:6" ht="12">
      <c r="A56" s="110"/>
      <c r="B56" s="113"/>
      <c r="C56" s="110"/>
      <c r="E56" s="111"/>
      <c r="F56" s="110"/>
    </row>
    <row r="57" spans="1:6" ht="12">
      <c r="A57" s="110"/>
      <c r="B57" s="111"/>
      <c r="C57" s="110"/>
      <c r="D57" s="112" t="s">
        <v>119</v>
      </c>
      <c r="E57" s="111"/>
      <c r="F57" s="11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3">
      <selection activeCell="D39" sqref="D39"/>
    </sheetView>
  </sheetViews>
  <sheetFormatPr defaultColWidth="9.140625" defaultRowHeight="12.75"/>
  <cols>
    <col min="1" max="1" width="46.00390625" style="2" customWidth="1"/>
    <col min="2" max="2" width="9.140625" style="2" customWidth="1"/>
    <col min="3" max="3" width="12.28125" style="2" customWidth="1"/>
    <col min="4" max="4" width="43.421875" style="2" customWidth="1"/>
    <col min="5" max="5" width="13.57421875" style="2" customWidth="1"/>
    <col min="6" max="6" width="12.140625" style="2" customWidth="1"/>
    <col min="7" max="16384" width="9.140625" style="2" customWidth="1"/>
  </cols>
  <sheetData>
    <row r="1" spans="5:6" ht="25.5" customHeight="1">
      <c r="E1" s="174" t="s">
        <v>96</v>
      </c>
      <c r="F1" s="174"/>
    </row>
    <row r="2" spans="1:6" ht="12.75" customHeight="1">
      <c r="A2" s="3"/>
      <c r="C2" s="175" t="s">
        <v>4</v>
      </c>
      <c r="D2" s="175"/>
      <c r="E2" s="4"/>
      <c r="F2" s="4"/>
    </row>
    <row r="3" spans="1:6" ht="28.5" customHeight="1">
      <c r="A3" s="1" t="s">
        <v>126</v>
      </c>
      <c r="B3" s="83"/>
      <c r="C3" s="5"/>
      <c r="D3" s="5"/>
      <c r="E3" s="6"/>
      <c r="F3" s="6"/>
    </row>
    <row r="4" spans="1:6" ht="15">
      <c r="A4" s="1" t="s">
        <v>197</v>
      </c>
      <c r="B4" s="7"/>
      <c r="C4" s="8"/>
      <c r="D4" s="84" t="s">
        <v>128</v>
      </c>
      <c r="E4" s="176"/>
      <c r="F4" s="176"/>
    </row>
    <row r="5" spans="1:7" ht="15">
      <c r="A5" s="9"/>
      <c r="B5" s="10"/>
      <c r="C5" s="10"/>
      <c r="D5" s="11"/>
      <c r="E5" s="12"/>
      <c r="F5" s="13" t="s">
        <v>49</v>
      </c>
      <c r="G5" s="14"/>
    </row>
    <row r="6" spans="1:7" ht="28.5">
      <c r="A6" s="15" t="s">
        <v>5</v>
      </c>
      <c r="B6" s="15" t="s">
        <v>0</v>
      </c>
      <c r="C6" s="15" t="s">
        <v>2</v>
      </c>
      <c r="D6" s="15" t="s">
        <v>6</v>
      </c>
      <c r="E6" s="15" t="s">
        <v>0</v>
      </c>
      <c r="F6" s="15" t="s">
        <v>2</v>
      </c>
      <c r="G6" s="14"/>
    </row>
    <row r="7" spans="1:7" ht="14.25">
      <c r="A7" s="15" t="s">
        <v>3</v>
      </c>
      <c r="B7" s="15">
        <v>1</v>
      </c>
      <c r="C7" s="15">
        <v>2</v>
      </c>
      <c r="D7" s="15" t="s">
        <v>3</v>
      </c>
      <c r="E7" s="15">
        <v>1</v>
      </c>
      <c r="F7" s="15">
        <v>2</v>
      </c>
      <c r="G7" s="14"/>
    </row>
    <row r="8" spans="1:7" ht="18" customHeight="1">
      <c r="A8" s="16" t="s">
        <v>7</v>
      </c>
      <c r="B8" s="17"/>
      <c r="C8" s="17"/>
      <c r="D8" s="16" t="s">
        <v>8</v>
      </c>
      <c r="E8" s="18"/>
      <c r="F8" s="18"/>
      <c r="G8" s="14"/>
    </row>
    <row r="9" spans="1:7" s="22" customFormat="1" ht="15">
      <c r="A9" s="19" t="s">
        <v>9</v>
      </c>
      <c r="B9" s="20"/>
      <c r="C9" s="20"/>
      <c r="D9" s="19" t="s">
        <v>17</v>
      </c>
      <c r="E9" s="20"/>
      <c r="F9" s="20"/>
      <c r="G9" s="21"/>
    </row>
    <row r="10" spans="1:7" s="25" customFormat="1" ht="15">
      <c r="A10" s="23" t="s">
        <v>10</v>
      </c>
      <c r="B10" s="23"/>
      <c r="C10" s="23"/>
      <c r="D10" s="23" t="s">
        <v>18</v>
      </c>
      <c r="E10" s="23"/>
      <c r="F10" s="23"/>
      <c r="G10" s="24"/>
    </row>
    <row r="11" spans="1:8" s="25" customFormat="1" ht="31.5" customHeight="1">
      <c r="A11" s="23" t="s">
        <v>97</v>
      </c>
      <c r="B11" s="26"/>
      <c r="C11" s="26"/>
      <c r="D11" s="23" t="s">
        <v>19</v>
      </c>
      <c r="E11" s="26">
        <v>2448</v>
      </c>
      <c r="F11" s="26"/>
      <c r="G11" s="27"/>
      <c r="H11" s="82"/>
    </row>
    <row r="12" spans="1:7" s="25" customFormat="1" ht="15.75" customHeight="1">
      <c r="A12" s="23" t="s">
        <v>11</v>
      </c>
      <c r="B12" s="26"/>
      <c r="C12" s="26"/>
      <c r="D12" s="23" t="s">
        <v>20</v>
      </c>
      <c r="E12" s="26">
        <v>2445</v>
      </c>
      <c r="F12" s="26"/>
      <c r="G12" s="27"/>
    </row>
    <row r="13" spans="1:7" s="25" customFormat="1" ht="15">
      <c r="A13" s="23" t="s">
        <v>98</v>
      </c>
      <c r="B13" s="26"/>
      <c r="C13" s="26"/>
      <c r="D13" s="23" t="s">
        <v>103</v>
      </c>
      <c r="E13" s="26"/>
      <c r="F13" s="26"/>
      <c r="G13" s="24"/>
    </row>
    <row r="14" spans="1:7" s="25" customFormat="1" ht="15">
      <c r="A14" s="23" t="s">
        <v>12</v>
      </c>
      <c r="B14" s="26">
        <v>340</v>
      </c>
      <c r="C14" s="26"/>
      <c r="D14" s="28" t="s">
        <v>21</v>
      </c>
      <c r="E14" s="26">
        <v>168922</v>
      </c>
      <c r="F14" s="26"/>
      <c r="G14" s="24"/>
    </row>
    <row r="15" spans="1:7" s="25" customFormat="1" ht="15">
      <c r="A15" s="29"/>
      <c r="B15" s="26"/>
      <c r="C15" s="26"/>
      <c r="D15" s="23" t="s">
        <v>15</v>
      </c>
      <c r="E15" s="26">
        <v>4225</v>
      </c>
      <c r="F15" s="26"/>
      <c r="G15" s="24"/>
    </row>
    <row r="16" spans="1:7" s="25" customFormat="1" ht="14.25">
      <c r="A16" s="29" t="s">
        <v>13</v>
      </c>
      <c r="B16" s="30">
        <f>SUM(B10,B11,B13,B14,B15)</f>
        <v>340</v>
      </c>
      <c r="C16" s="30">
        <f>C10+C11+C13+C14</f>
        <v>0</v>
      </c>
      <c r="D16" s="29" t="s">
        <v>13</v>
      </c>
      <c r="E16" s="30">
        <f>SUM(E10,E11,E13,E14,E15)</f>
        <v>175595</v>
      </c>
      <c r="F16" s="30">
        <f>F10+F11+F13+F14+F15</f>
        <v>0</v>
      </c>
      <c r="G16" s="24"/>
    </row>
    <row r="17" spans="1:6" s="25" customFormat="1" ht="15">
      <c r="A17" s="31" t="s">
        <v>71</v>
      </c>
      <c r="B17" s="26"/>
      <c r="C17" s="26"/>
      <c r="D17" s="32" t="s">
        <v>71</v>
      </c>
      <c r="E17" s="26"/>
      <c r="F17" s="26"/>
    </row>
    <row r="18" spans="1:6" s="25" customFormat="1" ht="15">
      <c r="A18" s="33" t="s">
        <v>79</v>
      </c>
      <c r="B18" s="26"/>
      <c r="C18" s="26"/>
      <c r="D18" s="33" t="s">
        <v>22</v>
      </c>
      <c r="E18" s="26"/>
      <c r="F18" s="26"/>
    </row>
    <row r="19" spans="1:6" s="25" customFormat="1" ht="15">
      <c r="A19" s="23" t="s">
        <v>74</v>
      </c>
      <c r="B19" s="26"/>
      <c r="C19" s="26"/>
      <c r="D19" s="32"/>
      <c r="E19" s="26"/>
      <c r="F19" s="26"/>
    </row>
    <row r="20" spans="1:6" s="25" customFormat="1" ht="15">
      <c r="A20" s="23" t="s">
        <v>91</v>
      </c>
      <c r="B20" s="26">
        <v>31835</v>
      </c>
      <c r="C20" s="26"/>
      <c r="D20" s="33"/>
      <c r="E20" s="26"/>
      <c r="F20" s="26"/>
    </row>
    <row r="21" spans="1:6" s="25" customFormat="1" ht="15">
      <c r="A21" s="23" t="s">
        <v>14</v>
      </c>
      <c r="B21" s="26"/>
      <c r="C21" s="26"/>
      <c r="D21" s="29"/>
      <c r="E21" s="26"/>
      <c r="F21" s="26"/>
    </row>
    <row r="22" spans="1:6" s="25" customFormat="1" ht="15">
      <c r="A22" s="23" t="s">
        <v>99</v>
      </c>
      <c r="B22" s="26"/>
      <c r="C22" s="26"/>
      <c r="D22" s="34"/>
      <c r="E22" s="26"/>
      <c r="F22" s="26"/>
    </row>
    <row r="23" spans="1:6" s="25" customFormat="1" ht="15">
      <c r="A23" s="23" t="s">
        <v>15</v>
      </c>
      <c r="B23" s="26"/>
      <c r="C23" s="26"/>
      <c r="D23" s="34"/>
      <c r="E23" s="26"/>
      <c r="F23" s="26"/>
    </row>
    <row r="24" spans="1:6" s="25" customFormat="1" ht="15">
      <c r="A24" s="29" t="s">
        <v>16</v>
      </c>
      <c r="B24" s="30">
        <f>SUM(B20:B23)</f>
        <v>31835</v>
      </c>
      <c r="C24" s="30">
        <f>SUM(C20:C23)</f>
        <v>0</v>
      </c>
      <c r="D24" s="29" t="s">
        <v>16</v>
      </c>
      <c r="E24" s="26">
        <f>E18</f>
        <v>0</v>
      </c>
      <c r="F24" s="26">
        <f>F18</f>
        <v>0</v>
      </c>
    </row>
    <row r="25" spans="1:6" s="25" customFormat="1" ht="15">
      <c r="A25" s="31" t="s">
        <v>72</v>
      </c>
      <c r="B25" s="26"/>
      <c r="C25" s="26"/>
      <c r="D25" s="35" t="s">
        <v>72</v>
      </c>
      <c r="E25" s="26"/>
      <c r="F25" s="26"/>
    </row>
    <row r="26" spans="1:6" s="25" customFormat="1" ht="14.25">
      <c r="A26" s="33" t="s">
        <v>100</v>
      </c>
      <c r="B26" s="30">
        <f>B16+B24</f>
        <v>32175</v>
      </c>
      <c r="C26" s="30">
        <f>C16+C24</f>
        <v>0</v>
      </c>
      <c r="D26" s="33" t="s">
        <v>23</v>
      </c>
      <c r="E26" s="30">
        <f>E16+E24</f>
        <v>175595</v>
      </c>
      <c r="F26" s="30">
        <f>F16+F24</f>
        <v>0</v>
      </c>
    </row>
    <row r="27" spans="1:8" s="25" customFormat="1" ht="15">
      <c r="A27" s="33" t="s">
        <v>75</v>
      </c>
      <c r="B27" s="30">
        <f>E26-B26</f>
        <v>143420</v>
      </c>
      <c r="C27" s="30">
        <f>F26-C26</f>
        <v>0</v>
      </c>
      <c r="D27" s="33" t="s">
        <v>78</v>
      </c>
      <c r="E27" s="26"/>
      <c r="F27" s="26"/>
      <c r="H27" s="82"/>
    </row>
    <row r="28" spans="1:6" s="25" customFormat="1" ht="18.75" customHeight="1">
      <c r="A28" s="33" t="s">
        <v>101</v>
      </c>
      <c r="B28" s="30">
        <v>0</v>
      </c>
      <c r="C28" s="30">
        <v>0</v>
      </c>
      <c r="D28" s="34"/>
      <c r="E28" s="26"/>
      <c r="F28" s="26"/>
    </row>
    <row r="29" spans="1:6" s="25" customFormat="1" ht="24" customHeight="1">
      <c r="A29" s="33" t="s">
        <v>102</v>
      </c>
      <c r="B29" s="30">
        <f>B27-B28</f>
        <v>143420</v>
      </c>
      <c r="C29" s="30">
        <f>C27-C28</f>
        <v>0</v>
      </c>
      <c r="D29" s="33" t="s">
        <v>104</v>
      </c>
      <c r="E29" s="26"/>
      <c r="F29" s="26"/>
    </row>
    <row r="30" spans="1:6" s="25" customFormat="1" ht="14.25" customHeight="1">
      <c r="A30" s="33" t="s">
        <v>76</v>
      </c>
      <c r="B30" s="30">
        <f>B26+B28+B29</f>
        <v>175595</v>
      </c>
      <c r="C30" s="30">
        <f>C26+C28+C29</f>
        <v>0</v>
      </c>
      <c r="D30" s="33" t="s">
        <v>77</v>
      </c>
      <c r="E30" s="30">
        <f>E26+E29</f>
        <v>175595</v>
      </c>
      <c r="F30" s="30">
        <f>F26+F29</f>
        <v>0</v>
      </c>
    </row>
    <row r="31" spans="1:6" s="25" customFormat="1" ht="13.5" customHeight="1">
      <c r="A31" s="36"/>
      <c r="B31" s="37"/>
      <c r="C31" s="37"/>
      <c r="D31" s="36"/>
      <c r="E31" s="37"/>
      <c r="F31" s="37"/>
    </row>
    <row r="32" spans="1:6" s="25" customFormat="1" ht="17.25" customHeight="1">
      <c r="A32" s="85" t="s">
        <v>198</v>
      </c>
      <c r="B32" s="38"/>
      <c r="C32" s="173"/>
      <c r="D32" s="173"/>
      <c r="E32" s="177"/>
      <c r="F32" s="177"/>
    </row>
    <row r="33" spans="1:6" s="25" customFormat="1" ht="17.25" customHeight="1">
      <c r="A33" s="38"/>
      <c r="B33" s="38"/>
      <c r="C33" s="38"/>
      <c r="D33" s="38"/>
      <c r="E33" s="39"/>
      <c r="F33" s="39"/>
    </row>
    <row r="34" spans="1:6" s="25" customFormat="1" ht="15.75" customHeight="1">
      <c r="A34" s="40" t="s">
        <v>73</v>
      </c>
      <c r="B34" s="21"/>
      <c r="D34" s="40" t="s">
        <v>115</v>
      </c>
      <c r="E34" s="41"/>
      <c r="F34" s="37"/>
    </row>
    <row r="35" spans="1:6" s="25" customFormat="1" ht="15.75" customHeight="1">
      <c r="A35" s="42" t="s">
        <v>116</v>
      </c>
      <c r="B35" s="22"/>
      <c r="C35" s="22"/>
      <c r="D35" s="43" t="s">
        <v>117</v>
      </c>
      <c r="E35" s="44"/>
      <c r="F35" s="37"/>
    </row>
    <row r="36" spans="1:6" s="25" customFormat="1" ht="17.25" customHeight="1">
      <c r="A36" s="22"/>
      <c r="B36" s="22"/>
      <c r="C36" s="22"/>
      <c r="D36" s="44"/>
      <c r="E36" s="45"/>
      <c r="F36" s="37"/>
    </row>
    <row r="37" spans="1:6" s="25" customFormat="1" ht="15">
      <c r="A37" s="22"/>
      <c r="B37" s="22"/>
      <c r="C37" s="22"/>
      <c r="D37" s="46" t="s">
        <v>118</v>
      </c>
      <c r="E37" s="41"/>
      <c r="F37" s="38"/>
    </row>
    <row r="38" spans="1:6" s="25" customFormat="1" ht="15">
      <c r="A38" s="22"/>
      <c r="B38" s="22"/>
      <c r="C38" s="22"/>
      <c r="D38" s="2"/>
      <c r="E38" s="2"/>
      <c r="F38" s="38"/>
    </row>
    <row r="39" spans="1:5" s="25" customFormat="1" ht="12.75" customHeight="1">
      <c r="A39" s="22"/>
      <c r="B39" s="22"/>
      <c r="C39" s="22"/>
      <c r="D39" s="43" t="s">
        <v>119</v>
      </c>
      <c r="E39" s="44"/>
    </row>
    <row r="40" s="25" customFormat="1" ht="12"/>
    <row r="41" s="25" customFormat="1" ht="12"/>
    <row r="42" s="25" customFormat="1" ht="12"/>
    <row r="43" s="25" customFormat="1" ht="12"/>
    <row r="44" s="25" customFormat="1" ht="12">
      <c r="A44" s="22"/>
    </row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.75">
      <c r="A55" s="2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8">
      <selection activeCell="A40" sqref="A40"/>
    </sheetView>
  </sheetViews>
  <sheetFormatPr defaultColWidth="9.140625" defaultRowHeight="12.75"/>
  <cols>
    <col min="1" max="1" width="54.8515625" style="2" customWidth="1"/>
    <col min="2" max="2" width="14.7109375" style="2" bestFit="1" customWidth="1"/>
    <col min="3" max="3" width="11.28125" style="2" bestFit="1" customWidth="1"/>
    <col min="4" max="4" width="11.421875" style="2" customWidth="1"/>
    <col min="5" max="5" width="14.28125" style="2" customWidth="1"/>
    <col min="6" max="6" width="12.28125" style="2" customWidth="1"/>
    <col min="7" max="7" width="13.8515625" style="2" bestFit="1" customWidth="1"/>
    <col min="8" max="16384" width="9.140625" style="2" customWidth="1"/>
  </cols>
  <sheetData>
    <row r="1" spans="1:7" ht="12.75">
      <c r="A1" s="86"/>
      <c r="B1" s="86"/>
      <c r="C1" s="86"/>
      <c r="D1" s="86"/>
      <c r="E1" s="179" t="s">
        <v>105</v>
      </c>
      <c r="F1" s="179"/>
      <c r="G1" s="86"/>
    </row>
    <row r="2" spans="1:7" ht="15">
      <c r="A2" s="182" t="s">
        <v>64</v>
      </c>
      <c r="B2" s="183"/>
      <c r="C2" s="183"/>
      <c r="D2" s="183"/>
      <c r="E2" s="183"/>
      <c r="F2" s="183"/>
      <c r="G2" s="86"/>
    </row>
    <row r="3" spans="1:7" ht="14.25">
      <c r="A3" s="1" t="s">
        <v>126</v>
      </c>
      <c r="B3" s="87"/>
      <c r="D3" s="185" t="s">
        <v>128</v>
      </c>
      <c r="E3" s="185"/>
      <c r="F3" s="88"/>
      <c r="G3" s="86"/>
    </row>
    <row r="4" spans="1:7" ht="15">
      <c r="A4" s="1" t="s">
        <v>197</v>
      </c>
      <c r="B4" s="89"/>
      <c r="C4" s="5"/>
      <c r="D4" s="5"/>
      <c r="E4" s="90"/>
      <c r="F4" s="90"/>
      <c r="G4" s="91"/>
    </row>
    <row r="5" spans="1:7" ht="15">
      <c r="A5" s="89"/>
      <c r="B5" s="89"/>
      <c r="C5" s="89"/>
      <c r="D5" s="92"/>
      <c r="E5" s="91"/>
      <c r="F5" s="91"/>
      <c r="G5" s="93" t="s">
        <v>49</v>
      </c>
    </row>
    <row r="6" spans="1:7" ht="13.5" customHeight="1">
      <c r="A6" s="180" t="s">
        <v>50</v>
      </c>
      <c r="B6" s="180" t="s">
        <v>1</v>
      </c>
      <c r="C6" s="180"/>
      <c r="D6" s="180"/>
      <c r="E6" s="180" t="s">
        <v>2</v>
      </c>
      <c r="F6" s="180"/>
      <c r="G6" s="180"/>
    </row>
    <row r="7" spans="1:7" ht="30.75" customHeight="1">
      <c r="A7" s="181"/>
      <c r="B7" s="94" t="s">
        <v>51</v>
      </c>
      <c r="C7" s="94" t="s">
        <v>52</v>
      </c>
      <c r="D7" s="94" t="s">
        <v>53</v>
      </c>
      <c r="E7" s="94" t="s">
        <v>51</v>
      </c>
      <c r="F7" s="94" t="s">
        <v>52</v>
      </c>
      <c r="G7" s="94" t="s">
        <v>53</v>
      </c>
    </row>
    <row r="8" spans="1:7" s="95" customFormat="1" ht="14.25">
      <c r="A8" s="94" t="s">
        <v>3</v>
      </c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</row>
    <row r="9" spans="1:7" ht="15">
      <c r="A9" s="96" t="s">
        <v>106</v>
      </c>
      <c r="B9" s="97"/>
      <c r="C9" s="97"/>
      <c r="D9" s="97"/>
      <c r="E9" s="97"/>
      <c r="F9" s="97"/>
      <c r="G9" s="97"/>
    </row>
    <row r="10" spans="1:7" ht="15">
      <c r="A10" s="98" t="s">
        <v>82</v>
      </c>
      <c r="B10" s="97">
        <v>5017567</v>
      </c>
      <c r="C10" s="97">
        <v>63780</v>
      </c>
      <c r="D10" s="97">
        <f>B10-C10</f>
        <v>4953787</v>
      </c>
      <c r="E10" s="97"/>
      <c r="F10" s="97"/>
      <c r="G10" s="97">
        <f>E10-F10</f>
        <v>0</v>
      </c>
    </row>
    <row r="11" spans="1:7" ht="15">
      <c r="A11" s="98" t="s">
        <v>107</v>
      </c>
      <c r="B11" s="97"/>
      <c r="C11" s="97"/>
      <c r="D11" s="97"/>
      <c r="E11" s="97"/>
      <c r="F11" s="97"/>
      <c r="G11" s="97"/>
    </row>
    <row r="12" spans="1:7" ht="15">
      <c r="A12" s="98" t="s">
        <v>63</v>
      </c>
      <c r="B12" s="99"/>
      <c r="C12" s="99"/>
      <c r="D12" s="97"/>
      <c r="E12" s="99"/>
      <c r="F12" s="97"/>
      <c r="G12" s="97"/>
    </row>
    <row r="13" spans="1:7" ht="15">
      <c r="A13" s="20" t="s">
        <v>86</v>
      </c>
      <c r="B13" s="99"/>
      <c r="C13" s="99"/>
      <c r="D13" s="97"/>
      <c r="E13" s="99"/>
      <c r="F13" s="97"/>
      <c r="G13" s="97"/>
    </row>
    <row r="14" spans="1:7" ht="15">
      <c r="A14" s="20" t="s">
        <v>94</v>
      </c>
      <c r="B14" s="99"/>
      <c r="C14" s="99"/>
      <c r="D14" s="97"/>
      <c r="E14" s="99"/>
      <c r="F14" s="97"/>
      <c r="G14" s="97"/>
    </row>
    <row r="15" spans="1:7" ht="15">
      <c r="A15" s="98" t="s">
        <v>83</v>
      </c>
      <c r="B15" s="97"/>
      <c r="C15" s="97"/>
      <c r="D15" s="97"/>
      <c r="E15" s="97"/>
      <c r="F15" s="97"/>
      <c r="G15" s="97"/>
    </row>
    <row r="16" spans="1:7" ht="14.25">
      <c r="A16" s="96" t="s">
        <v>80</v>
      </c>
      <c r="B16" s="100">
        <f>SUM(B10:B15)</f>
        <v>5017567</v>
      </c>
      <c r="C16" s="100">
        <f>SUM(C10:C15)</f>
        <v>63780</v>
      </c>
      <c r="D16" s="100">
        <f>B16-C16</f>
        <v>4953787</v>
      </c>
      <c r="E16" s="100">
        <f>SUM(E10:E15)</f>
        <v>0</v>
      </c>
      <c r="F16" s="100">
        <f>SUM(F10:F15)</f>
        <v>0</v>
      </c>
      <c r="G16" s="100">
        <f>E16-F16</f>
        <v>0</v>
      </c>
    </row>
    <row r="17" spans="1:9" ht="15">
      <c r="A17" s="96" t="s">
        <v>92</v>
      </c>
      <c r="B17" s="97"/>
      <c r="C17" s="97"/>
      <c r="D17" s="97"/>
      <c r="E17" s="97"/>
      <c r="F17" s="97"/>
      <c r="G17" s="97"/>
      <c r="I17" s="101"/>
    </row>
    <row r="18" spans="1:7" ht="15">
      <c r="A18" s="98" t="s">
        <v>54</v>
      </c>
      <c r="B18" s="97">
        <v>44744</v>
      </c>
      <c r="C18" s="97">
        <v>200000</v>
      </c>
      <c r="D18" s="97">
        <f>B18-C18</f>
        <v>-155256</v>
      </c>
      <c r="E18" s="97"/>
      <c r="F18" s="97"/>
      <c r="G18" s="97">
        <f>E18-F18</f>
        <v>0</v>
      </c>
    </row>
    <row r="19" spans="1:7" ht="15">
      <c r="A19" s="98" t="s">
        <v>55</v>
      </c>
      <c r="B19" s="97"/>
      <c r="C19" s="97"/>
      <c r="D19" s="97"/>
      <c r="E19" s="97"/>
      <c r="F19" s="97"/>
      <c r="G19" s="97"/>
    </row>
    <row r="20" spans="1:9" ht="15">
      <c r="A20" s="98" t="s">
        <v>61</v>
      </c>
      <c r="B20" s="97">
        <v>1843</v>
      </c>
      <c r="C20" s="97">
        <v>340</v>
      </c>
      <c r="D20" s="97">
        <f>B20-C20</f>
        <v>1503</v>
      </c>
      <c r="E20" s="97"/>
      <c r="F20" s="97"/>
      <c r="G20" s="97">
        <f>E20-F20</f>
        <v>0</v>
      </c>
      <c r="I20" s="101"/>
    </row>
    <row r="21" spans="1:10" ht="15">
      <c r="A21" s="98" t="s">
        <v>59</v>
      </c>
      <c r="B21" s="97"/>
      <c r="C21" s="97"/>
      <c r="D21" s="97"/>
      <c r="E21" s="97"/>
      <c r="F21" s="97"/>
      <c r="G21" s="97"/>
      <c r="I21" s="101"/>
      <c r="J21" s="101"/>
    </row>
    <row r="22" spans="1:7" ht="15">
      <c r="A22" s="20" t="s">
        <v>67</v>
      </c>
      <c r="B22" s="97"/>
      <c r="C22" s="97">
        <v>40031</v>
      </c>
      <c r="D22" s="102">
        <f>B22-C22</f>
        <v>-40031</v>
      </c>
      <c r="E22" s="97"/>
      <c r="F22" s="97"/>
      <c r="G22" s="99">
        <f>E22-F22</f>
        <v>0</v>
      </c>
    </row>
    <row r="23" spans="1:9" ht="15">
      <c r="A23" s="20" t="s">
        <v>68</v>
      </c>
      <c r="B23" s="97"/>
      <c r="C23" s="102">
        <v>3185</v>
      </c>
      <c r="D23" s="102">
        <f>B23-C23</f>
        <v>-3185</v>
      </c>
      <c r="E23" s="97"/>
      <c r="F23" s="99"/>
      <c r="G23" s="99">
        <f>E23-F23</f>
        <v>0</v>
      </c>
      <c r="I23" s="101"/>
    </row>
    <row r="24" spans="1:7" ht="15">
      <c r="A24" s="20" t="s">
        <v>108</v>
      </c>
      <c r="B24" s="97"/>
      <c r="C24" s="97"/>
      <c r="D24" s="97">
        <f>B24-C24</f>
        <v>0</v>
      </c>
      <c r="E24" s="97"/>
      <c r="F24" s="97"/>
      <c r="G24" s="97">
        <f>E24-F24</f>
        <v>0</v>
      </c>
    </row>
    <row r="25" spans="1:7" ht="15">
      <c r="A25" s="98" t="s">
        <v>60</v>
      </c>
      <c r="B25" s="97"/>
      <c r="C25" s="97"/>
      <c r="D25" s="97"/>
      <c r="E25" s="97"/>
      <c r="F25" s="97"/>
      <c r="G25" s="97"/>
    </row>
    <row r="26" spans="1:7" ht="28.5">
      <c r="A26" s="96" t="s">
        <v>81</v>
      </c>
      <c r="B26" s="100">
        <f>SUM(B18:B25)</f>
        <v>46587</v>
      </c>
      <c r="C26" s="100">
        <f>SUM(C18:C25)</f>
        <v>243556</v>
      </c>
      <c r="D26" s="100">
        <f>B26-C26</f>
        <v>-196969</v>
      </c>
      <c r="E26" s="100">
        <f>SUM(E18:E25)</f>
        <v>0</v>
      </c>
      <c r="F26" s="100">
        <f>SUM(F18:F25)</f>
        <v>0</v>
      </c>
      <c r="G26" s="100">
        <f>E26-F26</f>
        <v>0</v>
      </c>
    </row>
    <row r="27" spans="1:7" ht="15">
      <c r="A27" s="96" t="s">
        <v>93</v>
      </c>
      <c r="B27" s="97"/>
      <c r="C27" s="97"/>
      <c r="D27" s="97"/>
      <c r="E27" s="97"/>
      <c r="F27" s="97"/>
      <c r="G27" s="97"/>
    </row>
    <row r="28" spans="1:7" ht="15">
      <c r="A28" s="98" t="s">
        <v>84</v>
      </c>
      <c r="B28" s="97"/>
      <c r="C28" s="97"/>
      <c r="D28" s="97"/>
      <c r="E28" s="97"/>
      <c r="F28" s="97"/>
      <c r="G28" s="97"/>
    </row>
    <row r="29" spans="1:7" ht="15">
      <c r="A29" s="98" t="s">
        <v>56</v>
      </c>
      <c r="B29" s="97"/>
      <c r="C29" s="97"/>
      <c r="D29" s="97"/>
      <c r="E29" s="97"/>
      <c r="F29" s="97"/>
      <c r="G29" s="97"/>
    </row>
    <row r="30" spans="1:7" ht="15">
      <c r="A30" s="98" t="s">
        <v>62</v>
      </c>
      <c r="B30" s="97"/>
      <c r="C30" s="97"/>
      <c r="D30" s="97"/>
      <c r="E30" s="97"/>
      <c r="F30" s="97"/>
      <c r="G30" s="97"/>
    </row>
    <row r="31" spans="1:7" ht="15">
      <c r="A31" s="98" t="s">
        <v>109</v>
      </c>
      <c r="B31" s="97"/>
      <c r="C31" s="97"/>
      <c r="D31" s="97"/>
      <c r="E31" s="97"/>
      <c r="F31" s="97"/>
      <c r="G31" s="97"/>
    </row>
    <row r="32" spans="1:7" ht="15">
      <c r="A32" s="98" t="s">
        <v>85</v>
      </c>
      <c r="B32" s="97"/>
      <c r="C32" s="97"/>
      <c r="D32" s="97"/>
      <c r="E32" s="97"/>
      <c r="F32" s="97"/>
      <c r="G32" s="97"/>
    </row>
    <row r="33" spans="1:7" ht="28.5">
      <c r="A33" s="96" t="s">
        <v>110</v>
      </c>
      <c r="B33" s="100">
        <f>SUM(B28:B32)</f>
        <v>0</v>
      </c>
      <c r="C33" s="100">
        <f>SUM(C28:C32)</f>
        <v>0</v>
      </c>
      <c r="D33" s="100">
        <f>B33-C33</f>
        <v>0</v>
      </c>
      <c r="E33" s="100">
        <f>SUM(E28:E32)</f>
        <v>0</v>
      </c>
      <c r="F33" s="100">
        <f>SUM(F28:F32)</f>
        <v>0</v>
      </c>
      <c r="G33" s="100">
        <f>E33-F33</f>
        <v>0</v>
      </c>
    </row>
    <row r="34" spans="1:7" ht="28.5">
      <c r="A34" s="96" t="s">
        <v>57</v>
      </c>
      <c r="B34" s="100">
        <f>SUM(B16,B26,B33)</f>
        <v>5064154</v>
      </c>
      <c r="C34" s="100">
        <f>SUM(C16,C26,C33)</f>
        <v>307336</v>
      </c>
      <c r="D34" s="100">
        <f>B34-C34</f>
        <v>4756818</v>
      </c>
      <c r="E34" s="100">
        <f>SUM(E16,E26,E33)</f>
        <v>0</v>
      </c>
      <c r="F34" s="100">
        <f>SUM(F16,F26,F33)</f>
        <v>0</v>
      </c>
      <c r="G34" s="100">
        <f>E34-F34</f>
        <v>0</v>
      </c>
    </row>
    <row r="35" spans="1:7" ht="15">
      <c r="A35" s="96" t="s">
        <v>58</v>
      </c>
      <c r="B35" s="97"/>
      <c r="C35" s="97"/>
      <c r="D35" s="100">
        <v>0</v>
      </c>
      <c r="E35" s="97"/>
      <c r="F35" s="97"/>
      <c r="G35" s="100"/>
    </row>
    <row r="36" spans="1:7" ht="15">
      <c r="A36" s="96" t="s">
        <v>65</v>
      </c>
      <c r="B36" s="97"/>
      <c r="C36" s="97"/>
      <c r="D36" s="100">
        <f>D34+D35</f>
        <v>4756818</v>
      </c>
      <c r="E36" s="97"/>
      <c r="F36" s="97"/>
      <c r="G36" s="100">
        <f>G34+G35</f>
        <v>0</v>
      </c>
    </row>
    <row r="37" spans="1:7" ht="15">
      <c r="A37" s="98" t="s">
        <v>66</v>
      </c>
      <c r="B37" s="97"/>
      <c r="C37" s="97"/>
      <c r="D37" s="102">
        <v>14022</v>
      </c>
      <c r="E37" s="97"/>
      <c r="F37" s="97"/>
      <c r="G37" s="103"/>
    </row>
    <row r="38" spans="2:8" ht="15">
      <c r="B38" s="104"/>
      <c r="C38" s="104"/>
      <c r="D38" s="104"/>
      <c r="E38" s="104"/>
      <c r="F38" s="104"/>
      <c r="G38" s="104"/>
      <c r="H38" s="14"/>
    </row>
    <row r="39" spans="1:8" ht="15">
      <c r="A39" s="85" t="s">
        <v>198</v>
      </c>
      <c r="B39" s="184"/>
      <c r="C39" s="184"/>
      <c r="D39" s="105"/>
      <c r="E39" s="184"/>
      <c r="F39" s="184"/>
      <c r="G39" s="91"/>
      <c r="H39" s="14"/>
    </row>
    <row r="40" spans="2:8" ht="15">
      <c r="B40" s="104"/>
      <c r="C40" s="104"/>
      <c r="D40" s="104"/>
      <c r="E40" s="104"/>
      <c r="F40" s="104"/>
      <c r="G40" s="104"/>
      <c r="H40" s="14"/>
    </row>
    <row r="41" spans="1:8" ht="15">
      <c r="A41" s="40" t="s">
        <v>73</v>
      </c>
      <c r="B41" s="21"/>
      <c r="C41" s="25"/>
      <c r="D41" s="47" t="s">
        <v>115</v>
      </c>
      <c r="E41" s="41"/>
      <c r="F41" s="104"/>
      <c r="G41" s="104"/>
      <c r="H41" s="14"/>
    </row>
    <row r="42" spans="1:8" ht="15">
      <c r="A42" s="42" t="s">
        <v>116</v>
      </c>
      <c r="B42" s="22"/>
      <c r="C42" s="22"/>
      <c r="E42" s="43" t="s">
        <v>120</v>
      </c>
      <c r="F42" s="104"/>
      <c r="G42" s="104"/>
      <c r="H42" s="14"/>
    </row>
    <row r="43" spans="1:8" ht="15">
      <c r="A43" s="22"/>
      <c r="B43" s="22"/>
      <c r="C43" s="22"/>
      <c r="D43" s="44"/>
      <c r="E43" s="45"/>
      <c r="F43" s="104"/>
      <c r="G43" s="104"/>
      <c r="H43" s="14"/>
    </row>
    <row r="44" spans="1:8" ht="15">
      <c r="A44" s="22"/>
      <c r="B44" s="22"/>
      <c r="C44" s="22"/>
      <c r="D44" s="101"/>
      <c r="F44" s="104"/>
      <c r="G44" s="104"/>
      <c r="H44" s="14"/>
    </row>
    <row r="45" spans="1:8" ht="12.75">
      <c r="A45" s="22"/>
      <c r="B45" s="22"/>
      <c r="C45" s="22"/>
      <c r="F45" s="14"/>
      <c r="G45" s="14"/>
      <c r="H45" s="14"/>
    </row>
    <row r="46" spans="1:7" ht="12.75">
      <c r="A46" s="22"/>
      <c r="B46" s="22"/>
      <c r="C46" s="22"/>
      <c r="D46" s="178" t="s">
        <v>118</v>
      </c>
      <c r="E46" s="178"/>
      <c r="F46" s="86"/>
      <c r="G46" s="86"/>
    </row>
    <row r="47" spans="1:7" ht="12.75">
      <c r="A47" s="25"/>
      <c r="B47" s="25"/>
      <c r="C47" s="25"/>
      <c r="F47" s="86"/>
      <c r="G47" s="86"/>
    </row>
    <row r="48" ht="12.75">
      <c r="E48" s="43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52.7109375" style="2" customWidth="1"/>
    <col min="2" max="2" width="11.7109375" style="2" customWidth="1"/>
    <col min="3" max="3" width="10.7109375" style="2" customWidth="1"/>
    <col min="4" max="4" width="10.140625" style="2" customWidth="1"/>
    <col min="5" max="5" width="10.00390625" style="2" customWidth="1"/>
    <col min="6" max="6" width="9.8515625" style="2" customWidth="1"/>
    <col min="7" max="7" width="10.00390625" style="2" customWidth="1"/>
    <col min="8" max="8" width="16.421875" style="2" customWidth="1"/>
    <col min="9" max="16384" width="9.140625" style="2" customWidth="1"/>
  </cols>
  <sheetData>
    <row r="1" spans="6:8" ht="12.75">
      <c r="F1" s="49"/>
      <c r="G1" s="49" t="s">
        <v>111</v>
      </c>
      <c r="H1" s="49"/>
    </row>
    <row r="3" spans="1:8" ht="19.5" customHeight="1">
      <c r="A3" s="163" t="s">
        <v>24</v>
      </c>
      <c r="B3" s="163"/>
      <c r="C3" s="163"/>
      <c r="D3" s="163"/>
      <c r="E3" s="163"/>
      <c r="F3" s="163"/>
      <c r="G3" s="163"/>
      <c r="H3" s="163"/>
    </row>
    <row r="4" spans="1:8" ht="12.75">
      <c r="A4" s="50"/>
      <c r="B4" s="51"/>
      <c r="C4" s="51"/>
      <c r="D4" s="51"/>
      <c r="E4" s="51"/>
      <c r="F4" s="51"/>
      <c r="G4" s="51"/>
      <c r="H4" s="52"/>
    </row>
    <row r="5" spans="1:8" ht="14.25" customHeight="1">
      <c r="A5" s="158" t="s">
        <v>196</v>
      </c>
      <c r="B5" s="53"/>
      <c r="C5" s="53"/>
      <c r="D5" s="53"/>
      <c r="E5" s="53"/>
      <c r="F5" s="54"/>
      <c r="G5" s="188" t="s">
        <v>127</v>
      </c>
      <c r="H5" s="188"/>
    </row>
    <row r="6" spans="1:8" ht="14.25" customHeight="1">
      <c r="A6" s="158" t="s">
        <v>162</v>
      </c>
      <c r="B6" s="53"/>
      <c r="C6" s="53"/>
      <c r="D6" s="53"/>
      <c r="E6" s="53"/>
      <c r="F6" s="54"/>
      <c r="G6" s="106"/>
      <c r="H6" s="106"/>
    </row>
    <row r="7" spans="1:8" ht="15">
      <c r="A7" s="1" t="s">
        <v>197</v>
      </c>
      <c r="B7" s="53"/>
      <c r="C7" s="53"/>
      <c r="D7" s="53"/>
      <c r="E7" s="55"/>
      <c r="F7" s="55"/>
      <c r="G7" s="55"/>
      <c r="H7" s="56"/>
    </row>
    <row r="8" spans="1:8" ht="12.75">
      <c r="A8" s="57"/>
      <c r="B8" s="57"/>
      <c r="C8" s="57"/>
      <c r="D8" s="57"/>
      <c r="E8" s="58"/>
      <c r="F8" s="58"/>
      <c r="G8" s="58"/>
      <c r="H8" s="59" t="s">
        <v>25</v>
      </c>
    </row>
    <row r="9" spans="1:9" ht="32.25" customHeight="1">
      <c r="A9" s="189" t="s">
        <v>26</v>
      </c>
      <c r="B9" s="189" t="s">
        <v>30</v>
      </c>
      <c r="C9" s="186" t="s">
        <v>27</v>
      </c>
      <c r="D9" s="187"/>
      <c r="E9" s="187"/>
      <c r="F9" s="186" t="s">
        <v>28</v>
      </c>
      <c r="G9" s="164"/>
      <c r="H9" s="189" t="s">
        <v>29</v>
      </c>
      <c r="I9" s="5"/>
    </row>
    <row r="10" spans="1:9" ht="12.75" customHeight="1">
      <c r="A10" s="192"/>
      <c r="B10" s="167"/>
      <c r="C10" s="165" t="s">
        <v>31</v>
      </c>
      <c r="D10" s="189" t="s">
        <v>32</v>
      </c>
      <c r="E10" s="189" t="s">
        <v>87</v>
      </c>
      <c r="F10" s="189" t="s">
        <v>33</v>
      </c>
      <c r="G10" s="189" t="s">
        <v>34</v>
      </c>
      <c r="H10" s="192"/>
      <c r="I10" s="5"/>
    </row>
    <row r="11" spans="1:9" ht="60" customHeight="1">
      <c r="A11" s="190"/>
      <c r="B11" s="190"/>
      <c r="C11" s="166"/>
      <c r="D11" s="190"/>
      <c r="E11" s="191"/>
      <c r="F11" s="191"/>
      <c r="G11" s="191"/>
      <c r="H11" s="191"/>
      <c r="I11" s="5"/>
    </row>
    <row r="12" spans="1:9" s="61" customFormat="1" ht="15">
      <c r="A12" s="60" t="s">
        <v>3</v>
      </c>
      <c r="B12" s="60">
        <v>1</v>
      </c>
      <c r="C12" s="60">
        <v>2</v>
      </c>
      <c r="D12" s="60">
        <v>3</v>
      </c>
      <c r="E12" s="60">
        <v>4</v>
      </c>
      <c r="F12" s="60">
        <v>5</v>
      </c>
      <c r="G12" s="60">
        <v>6</v>
      </c>
      <c r="H12" s="60">
        <v>7</v>
      </c>
      <c r="I12" s="48"/>
    </row>
    <row r="13" spans="1:9" s="61" customFormat="1" ht="15" customHeight="1">
      <c r="A13" s="62" t="s">
        <v>69</v>
      </c>
      <c r="B13" s="63"/>
      <c r="C13" s="63"/>
      <c r="D13" s="63"/>
      <c r="E13" s="63"/>
      <c r="F13" s="63"/>
      <c r="G13" s="63"/>
      <c r="H13" s="63">
        <f>B13+C13+F13-G13</f>
        <v>0</v>
      </c>
      <c r="I13" s="48"/>
    </row>
    <row r="14" spans="1:8" s="61" customFormat="1" ht="15.75" customHeight="1">
      <c r="A14" s="62" t="s">
        <v>70</v>
      </c>
      <c r="B14" s="63"/>
      <c r="C14" s="63"/>
      <c r="D14" s="63"/>
      <c r="E14" s="63"/>
      <c r="F14" s="63"/>
      <c r="G14" s="63"/>
      <c r="H14" s="63">
        <f>B14+C14+F14-G14</f>
        <v>0</v>
      </c>
    </row>
    <row r="15" spans="1:9" s="61" customFormat="1" ht="14.25" customHeight="1">
      <c r="A15" s="62" t="s">
        <v>35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f>B15+C15+F15-G15</f>
        <v>0</v>
      </c>
      <c r="I15" s="64"/>
    </row>
    <row r="16" spans="1:9" s="61" customFormat="1" ht="15">
      <c r="A16" s="62" t="s">
        <v>36</v>
      </c>
      <c r="B16" s="65"/>
      <c r="C16" s="65"/>
      <c r="D16" s="65"/>
      <c r="E16" s="65"/>
      <c r="F16" s="65"/>
      <c r="G16" s="65"/>
      <c r="H16" s="65"/>
      <c r="I16" s="48"/>
    </row>
    <row r="17" spans="1:9" ht="14.25" customHeight="1">
      <c r="A17" s="66" t="s">
        <v>37</v>
      </c>
      <c r="B17" s="65"/>
      <c r="C17" s="65"/>
      <c r="D17" s="65"/>
      <c r="E17" s="65"/>
      <c r="F17" s="65"/>
      <c r="G17" s="65"/>
      <c r="H17" s="65"/>
      <c r="I17" s="5"/>
    </row>
    <row r="18" spans="1:9" ht="15">
      <c r="A18" s="66" t="s">
        <v>38</v>
      </c>
      <c r="B18" s="67"/>
      <c r="C18" s="67"/>
      <c r="D18" s="67"/>
      <c r="E18" s="67"/>
      <c r="F18" s="67"/>
      <c r="G18" s="67"/>
      <c r="H18" s="65"/>
      <c r="I18" s="5"/>
    </row>
    <row r="19" spans="1:9" ht="15.75" customHeight="1">
      <c r="A19" s="62" t="s">
        <v>39</v>
      </c>
      <c r="B19" s="67"/>
      <c r="C19" s="67"/>
      <c r="D19" s="67"/>
      <c r="E19" s="67"/>
      <c r="F19" s="67"/>
      <c r="G19" s="67"/>
      <c r="H19" s="65"/>
      <c r="I19" s="5"/>
    </row>
    <row r="20" spans="1:9" ht="15.75" customHeight="1">
      <c r="A20" s="62" t="s">
        <v>112</v>
      </c>
      <c r="B20" s="68">
        <f>B21-B22</f>
        <v>4932712</v>
      </c>
      <c r="C20" s="68">
        <f>C21-C22</f>
        <v>1849</v>
      </c>
      <c r="D20" s="65"/>
      <c r="E20" s="65"/>
      <c r="F20" s="65"/>
      <c r="G20" s="65"/>
      <c r="H20" s="68">
        <f>B20+C20</f>
        <v>4934561</v>
      </c>
      <c r="I20" s="5"/>
    </row>
    <row r="21" spans="1:9" ht="15">
      <c r="A21" s="66" t="s">
        <v>88</v>
      </c>
      <c r="B21" s="65">
        <v>5000336</v>
      </c>
      <c r="C21" s="65">
        <v>2230</v>
      </c>
      <c r="D21" s="65"/>
      <c r="E21" s="65"/>
      <c r="F21" s="65"/>
      <c r="G21" s="65"/>
      <c r="H21" s="65">
        <f>B21+C21</f>
        <v>5002566</v>
      </c>
      <c r="I21" s="5"/>
    </row>
    <row r="22" spans="1:9" ht="15">
      <c r="A22" s="66" t="s">
        <v>89</v>
      </c>
      <c r="B22" s="65">
        <v>67624</v>
      </c>
      <c r="C22" s="65">
        <v>381</v>
      </c>
      <c r="D22" s="65"/>
      <c r="E22" s="65"/>
      <c r="F22" s="65"/>
      <c r="G22" s="65"/>
      <c r="H22" s="65">
        <f>B22+C22</f>
        <v>68005</v>
      </c>
      <c r="I22" s="5"/>
    </row>
    <row r="23" spans="1:9" ht="15">
      <c r="A23" s="62" t="s">
        <v>40</v>
      </c>
      <c r="B23" s="65"/>
      <c r="C23" s="65"/>
      <c r="D23" s="65"/>
      <c r="E23" s="65"/>
      <c r="F23" s="68">
        <v>143420</v>
      </c>
      <c r="G23" s="68"/>
      <c r="H23" s="68">
        <f>F23-G23</f>
        <v>143420</v>
      </c>
      <c r="I23" s="69"/>
    </row>
    <row r="24" spans="1:9" ht="15">
      <c r="A24" s="66" t="s">
        <v>41</v>
      </c>
      <c r="B24" s="67"/>
      <c r="C24" s="67"/>
      <c r="D24" s="67"/>
      <c r="E24" s="67"/>
      <c r="F24" s="67"/>
      <c r="G24" s="65"/>
      <c r="H24" s="65"/>
      <c r="I24" s="5"/>
    </row>
    <row r="25" spans="1:9" ht="12.75" customHeight="1">
      <c r="A25" s="66" t="s">
        <v>42</v>
      </c>
      <c r="B25" s="65"/>
      <c r="C25" s="65"/>
      <c r="D25" s="65"/>
      <c r="E25" s="65"/>
      <c r="F25" s="65"/>
      <c r="G25" s="65"/>
      <c r="H25" s="65"/>
      <c r="I25" s="5"/>
    </row>
    <row r="26" spans="1:9" ht="15" customHeight="1">
      <c r="A26" s="66" t="s">
        <v>43</v>
      </c>
      <c r="B26" s="67"/>
      <c r="C26" s="67"/>
      <c r="D26" s="67"/>
      <c r="E26" s="67"/>
      <c r="F26" s="67"/>
      <c r="G26" s="67"/>
      <c r="H26" s="65"/>
      <c r="I26" s="5"/>
    </row>
    <row r="27" spans="1:9" ht="15">
      <c r="A27" s="66" t="s">
        <v>44</v>
      </c>
      <c r="B27" s="67"/>
      <c r="C27" s="67"/>
      <c r="D27" s="67"/>
      <c r="E27" s="67"/>
      <c r="F27" s="67"/>
      <c r="G27" s="67"/>
      <c r="H27" s="65"/>
      <c r="I27" s="5"/>
    </row>
    <row r="28" spans="1:9" ht="28.5" customHeight="1">
      <c r="A28" s="66" t="s">
        <v>113</v>
      </c>
      <c r="B28" s="67"/>
      <c r="C28" s="67"/>
      <c r="D28" s="67"/>
      <c r="E28" s="67"/>
      <c r="F28" s="67"/>
      <c r="G28" s="67"/>
      <c r="H28" s="65"/>
      <c r="I28" s="5"/>
    </row>
    <row r="29" spans="1:9" ht="15">
      <c r="A29" s="66" t="s">
        <v>45</v>
      </c>
      <c r="B29" s="65"/>
      <c r="C29" s="65"/>
      <c r="D29" s="65"/>
      <c r="E29" s="65"/>
      <c r="F29" s="65"/>
      <c r="G29" s="65"/>
      <c r="H29" s="65"/>
      <c r="I29" s="5"/>
    </row>
    <row r="30" spans="1:9" ht="15">
      <c r="A30" s="66" t="s">
        <v>46</v>
      </c>
      <c r="B30" s="67"/>
      <c r="C30" s="67"/>
      <c r="D30" s="67"/>
      <c r="E30" s="67"/>
      <c r="F30" s="67"/>
      <c r="G30" s="67"/>
      <c r="H30" s="65"/>
      <c r="I30" s="5"/>
    </row>
    <row r="31" spans="1:9" ht="30">
      <c r="A31" s="66" t="s">
        <v>114</v>
      </c>
      <c r="B31" s="67"/>
      <c r="C31" s="67"/>
      <c r="D31" s="67"/>
      <c r="E31" s="67"/>
      <c r="F31" s="67"/>
      <c r="G31" s="67"/>
      <c r="H31" s="65"/>
      <c r="I31" s="5"/>
    </row>
    <row r="32" spans="1:9" ht="15">
      <c r="A32" s="66" t="s">
        <v>45</v>
      </c>
      <c r="B32" s="65"/>
      <c r="C32" s="65"/>
      <c r="D32" s="65"/>
      <c r="E32" s="65"/>
      <c r="F32" s="65"/>
      <c r="G32" s="65"/>
      <c r="H32" s="65"/>
      <c r="I32" s="5"/>
    </row>
    <row r="33" spans="1:9" ht="15">
      <c r="A33" s="66" t="s">
        <v>46</v>
      </c>
      <c r="B33" s="67"/>
      <c r="C33" s="67"/>
      <c r="D33" s="67"/>
      <c r="E33" s="67"/>
      <c r="F33" s="67"/>
      <c r="G33" s="67"/>
      <c r="H33" s="65"/>
      <c r="I33" s="5"/>
    </row>
    <row r="34" spans="1:9" ht="15">
      <c r="A34" s="66" t="s">
        <v>90</v>
      </c>
      <c r="B34" s="67"/>
      <c r="C34" s="67"/>
      <c r="D34" s="67"/>
      <c r="E34" s="67"/>
      <c r="F34" s="67"/>
      <c r="G34" s="67"/>
      <c r="H34" s="65"/>
      <c r="I34" s="5"/>
    </row>
    <row r="35" spans="1:11" ht="15">
      <c r="A35" s="62" t="s">
        <v>47</v>
      </c>
      <c r="B35" s="70">
        <f>B15+B20</f>
        <v>4932712</v>
      </c>
      <c r="C35" s="70">
        <f>C15+C20</f>
        <v>1849</v>
      </c>
      <c r="D35" s="70"/>
      <c r="E35" s="70"/>
      <c r="F35" s="70">
        <f>F15+F23</f>
        <v>143420</v>
      </c>
      <c r="G35" s="70"/>
      <c r="H35" s="68">
        <f>SUM(B35,C35,F35)</f>
        <v>5077981</v>
      </c>
      <c r="I35" s="5"/>
      <c r="K35" s="71"/>
    </row>
    <row r="36" spans="1:9" ht="14.25" customHeight="1">
      <c r="A36" s="66" t="s">
        <v>95</v>
      </c>
      <c r="B36" s="65"/>
      <c r="C36" s="65"/>
      <c r="D36" s="65"/>
      <c r="E36" s="65"/>
      <c r="F36" s="65"/>
      <c r="G36" s="65"/>
      <c r="H36" s="65"/>
      <c r="I36" s="5"/>
    </row>
    <row r="37" spans="1:11" ht="28.5">
      <c r="A37" s="62" t="s">
        <v>48</v>
      </c>
      <c r="B37" s="70">
        <f>B35</f>
        <v>4932712</v>
      </c>
      <c r="C37" s="70">
        <f>C35</f>
        <v>1849</v>
      </c>
      <c r="D37" s="70"/>
      <c r="E37" s="70"/>
      <c r="F37" s="70">
        <f>F35</f>
        <v>143420</v>
      </c>
      <c r="G37" s="70"/>
      <c r="H37" s="68">
        <f>H35</f>
        <v>5077981</v>
      </c>
      <c r="I37" s="5"/>
      <c r="K37" s="72"/>
    </row>
    <row r="38" ht="15">
      <c r="I38" s="5"/>
    </row>
    <row r="39" spans="1:9" ht="15">
      <c r="A39" s="85" t="s">
        <v>198</v>
      </c>
      <c r="I39" s="5"/>
    </row>
    <row r="40" spans="2:9" ht="15">
      <c r="B40" s="73"/>
      <c r="C40" s="73"/>
      <c r="D40" s="74"/>
      <c r="E40" s="75"/>
      <c r="F40" s="75"/>
      <c r="G40" s="76"/>
      <c r="H40" s="77"/>
      <c r="I40" s="5"/>
    </row>
    <row r="41" spans="1:9" ht="17.25" customHeight="1">
      <c r="A41" s="40" t="s">
        <v>73</v>
      </c>
      <c r="B41" s="21"/>
      <c r="C41" s="25"/>
      <c r="D41" s="47" t="s">
        <v>121</v>
      </c>
      <c r="I41" s="78"/>
    </row>
    <row r="42" spans="1:9" ht="15">
      <c r="A42" s="42" t="s">
        <v>124</v>
      </c>
      <c r="B42" s="22"/>
      <c r="C42" s="22"/>
      <c r="D42" s="79"/>
      <c r="E42" s="43" t="s">
        <v>122</v>
      </c>
      <c r="H42" s="71"/>
      <c r="I42" s="78"/>
    </row>
    <row r="43" spans="1:9" ht="15">
      <c r="A43" s="22"/>
      <c r="B43" s="22"/>
      <c r="C43" s="22"/>
      <c r="D43" s="80"/>
      <c r="E43" s="80"/>
      <c r="H43" s="81"/>
      <c r="I43" s="5"/>
    </row>
    <row r="44" spans="1:9" ht="15" customHeight="1">
      <c r="A44" s="22"/>
      <c r="B44" s="22"/>
      <c r="C44" s="22"/>
      <c r="H44" s="41"/>
      <c r="I44" s="5"/>
    </row>
    <row r="45" spans="1:9" ht="15" customHeight="1">
      <c r="A45" s="22"/>
      <c r="B45" s="22"/>
      <c r="C45" s="22"/>
      <c r="I45" s="5"/>
    </row>
    <row r="46" spans="1:9" ht="15">
      <c r="A46" s="22"/>
      <c r="B46" s="22"/>
      <c r="C46" s="22"/>
      <c r="D46" s="47" t="s">
        <v>125</v>
      </c>
      <c r="E46" s="41"/>
      <c r="H46" s="5"/>
      <c r="I46" s="5"/>
    </row>
    <row r="47" spans="1:9" ht="15">
      <c r="A47" s="25"/>
      <c r="B47" s="25"/>
      <c r="C47" s="25"/>
      <c r="F47" s="5"/>
      <c r="G47" s="5"/>
      <c r="H47" s="5"/>
      <c r="I47" s="5"/>
    </row>
    <row r="48" spans="1:9" ht="15">
      <c r="A48" s="5"/>
      <c r="B48" s="5"/>
      <c r="C48" s="5"/>
      <c r="D48" s="5"/>
      <c r="E48" s="43" t="s">
        <v>123</v>
      </c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</sheetData>
  <sheetProtection/>
  <mergeCells count="12">
    <mergeCell ref="A9:A11"/>
    <mergeCell ref="A3:H3"/>
    <mergeCell ref="F9:G9"/>
    <mergeCell ref="H9:H11"/>
    <mergeCell ref="F10:F11"/>
    <mergeCell ref="C10:C11"/>
    <mergeCell ref="G10:G11"/>
    <mergeCell ref="B9:B11"/>
    <mergeCell ref="C9:E9"/>
    <mergeCell ref="G5:H5"/>
    <mergeCell ref="D10:D11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7:G37 B35:G35 B26: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2013-07-12T13:53:35Z</cp:lastPrinted>
  <dcterms:created xsi:type="dcterms:W3CDTF">2004-03-04T10:58:58Z</dcterms:created>
  <dcterms:modified xsi:type="dcterms:W3CDTF">2014-03-21T13:33:04Z</dcterms:modified>
  <cp:category/>
  <cp:version/>
  <cp:contentType/>
  <cp:contentStatus/>
</cp:coreProperties>
</file>