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170" windowHeight="6360" tabRatio="907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<sst xmlns="http://schemas.openxmlformats.org/spreadsheetml/2006/main" count="250" uniqueCount="201">
  <si>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</si>
  <si>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</si>
  <si>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</si>
  <si>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</si>
  <si>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</si>
  <si>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</si>
  <si>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</si>
  <si>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</si>
  <si>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</si>
  <si>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</si>
  <si>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</si>
  <si>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</si>
  <si>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</si>
  <si>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</si>
  <si>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</si>
  <si>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</si>
  <si>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</si>
  <si>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</si>
  <si>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</si>
  <si>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</si>
  <si>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</si>
  <si>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</si>
  <si>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</si>
  <si>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</si>
  <si>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</si>
  <si>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</si>
  <si>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</si>
  <si>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</si>
  <si>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</si>
  <si>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</si>
  <si>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</si>
  <si>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</si>
  <si>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</si>
  <si>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</si>
  <si>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</si>
  <si>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</si>
  <si>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</si>
  <si>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</si>
  <si>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</si>
  <si>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</si>
  <si>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</si>
  <si>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</si>
  <si>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</si>
  <si>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</si>
  <si>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</si>
  <si>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</si>
  <si>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</si>
  <si>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</si>
  <si>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</si>
  <si>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</si>
  <si>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</si>
  <si>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</si>
  <si>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</si>
  <si>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</si>
  <si>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</si>
  <si>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</si>
  <si>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</si>
  <si>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</si>
  <si>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</si>
  <si>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</si>
  <si>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</si>
  <si>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</si>
  <si>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</si>
  <si>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</si>
  <si>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</si>
  <si>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</si>
  <si>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</si>
  <si>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</si>
  <si>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</si>
  <si>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</si>
  <si>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</si>
  <si>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</si>
  <si>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</si>
  <si>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</si>
  <si>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</si>
  <si>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</si>
  <si>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</si>
  <si>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</si>
  <si>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</si>
  <si>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</si>
  <si>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</si>
  <si>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</si>
  <si>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</si>
  <si>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</si>
  <si>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</si>
  <si>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</si>
  <si>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</si>
  <si>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</si>
  <si>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</si>
  <si>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</si>
  <si>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</si>
  <si>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</si>
  <si>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</si>
  <si>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</si>
  <si>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</si>
  <si>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</si>
  <si>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</si>
  <si>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</si>
  <si>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</si>
  <si>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</si>
  <si>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</si>
  <si>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</si>
  <si>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</si>
  <si>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</si>
  <si>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</si>
  <si>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</si>
  <si>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</si>
  <si>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</si>
  <si>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</si>
  <si>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</si>
  <si>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</si>
  <si>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</si>
  <si>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</si>
  <si>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</si>
  <si>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</si>
  <si>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</si>
  <si>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</si>
  <si>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</si>
  <si>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</si>
  <si>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</si>
  <si>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</si>
  <si>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</si>
  <si>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</si>
  <si>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</si>
  <si>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</si>
  <si>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</si>
  <si>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</si>
  <si>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</si>
  <si>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</si>
  <si>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</si>
  <si>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</si>
  <si>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</si>
  <si>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</si>
  <si>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</si>
  <si>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</si>
  <si>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</si>
  <si>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</si>
  <si>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</si>
  <si>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</si>
  <si>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</si>
  <si>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</si>
  <si>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</si>
  <si>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</si>
  <si>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</si>
  <si>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</si>
  <si>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</si>
  <si>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</si>
  <si>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</si>
  <si>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</si>
  <si>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</si>
  <si>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</si>
  <si>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</si>
  <si>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</si>
  <si>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</si>
  <si>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</si>
  <si>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</si>
  <si>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</si>
  <si>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</si>
  <si>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</si>
  <si>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</si>
  <si>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</si>
  <si>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</si>
  <si>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</si>
  <si>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</si>
  <si>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</si>
  <si>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</si>
  <si>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</si>
  <si>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</si>
  <si>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</si>
  <si>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</si>
  <si>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</si>
  <si>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</si>
  <si>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</si>
  <si>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</si>
  <si>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</si>
  <si>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</si>
  <si>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</si>
  <si>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</si>
  <si>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</si>
  <si>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</si>
  <si>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</si>
  <si>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</si>
  <si>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</si>
  <si>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</si>
  <si>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</si>
  <si>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</si>
  <si>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</si>
  <si>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</si>
  <si>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</si>
  <si>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</si>
  <si>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</si>
  <si>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</si>
  <si>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</si>
  <si>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Стабилност-Европейски акции</t>
    </r>
  </si>
  <si>
    <t>ЕИК по БУЛСТАТ: 176272210</t>
  </si>
  <si>
    <t>Наименование на КИС: ДФ ДСК Стабилност-Европейски акции</t>
  </si>
  <si>
    <t>Отчетен период: 31.12.2012г.</t>
  </si>
  <si>
    <t>Дата: 30.01.2013</t>
  </si>
  <si>
    <t>Отчетен период: 30.12.2012г.</t>
  </si>
  <si>
    <t xml:space="preserve">   /П.Кръстев/</t>
  </si>
  <si>
    <t>Дата:30.01.2013г.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</si>
</sst>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6" fillId="0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0" borderId="0" xfId="58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7" fillId="0" borderId="10" xfId="57" applyNumberFormat="1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right" vertical="center" wrapText="1"/>
    </xf>
    <xf numFmtId="3" fontId="6" fillId="0" borderId="0" xfId="57" applyNumberFormat="1" applyFont="1" applyFill="1" applyBorder="1" applyAlignment="1">
      <alignment wrapText="1"/>
      <protection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4">
      <selection activeCell="B37" sqref="B37"/>
    </sheetView>
  </sheetViews>
  <sheetFormatPr defaultColWidth="9.140625" defaultRowHeight="12.75"/>
  <cols>
    <col min="1" max="1" width="42.28125" style="98" customWidth="1"/>
    <col min="2" max="2" width="11.421875" style="99" customWidth="1"/>
    <col min="3" max="3" width="10.57421875" style="99" customWidth="1"/>
    <col min="4" max="4" width="51.421875" style="98" customWidth="1"/>
    <col min="5" max="5" width="11.421875" style="99" customWidth="1"/>
    <col min="6" max="6" width="12.57421875" style="99" customWidth="1"/>
    <col min="7" max="16384" width="9.140625" style="98" customWidth="1"/>
  </cols>
  <sheetData>
    <row r="1" spans="5:6" ht="12">
      <c r="E1" s="153" t="s">
        <v>158</v>
      </c>
      <c r="F1" s="153"/>
    </row>
    <row r="2" spans="1:6" ht="12" customHeight="1">
      <c r="A2" s="1"/>
      <c r="B2" s="2"/>
      <c r="C2" s="155" t="s">
        <v>0</v>
      </c>
      <c r="D2" s="155"/>
      <c r="E2" s="4"/>
      <c r="F2" s="4"/>
    </row>
    <row r="3" spans="1:6" ht="27.75" customHeight="1">
      <c r="A3" s="3" t="s">
        <v>193</v>
      </c>
      <c r="B3" s="131"/>
      <c r="C3" s="5"/>
      <c r="D3" s="1"/>
      <c r="E3" s="154" t="s">
        <v>194</v>
      </c>
      <c r="F3" s="154"/>
    </row>
    <row r="4" spans="1:6" ht="16.5" customHeight="1">
      <c r="A4" s="3" t="s">
        <v>196</v>
      </c>
      <c r="B4" s="131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21"/>
      <c r="C7" s="121"/>
      <c r="D7" s="127" t="s">
        <v>28</v>
      </c>
      <c r="E7" s="121"/>
      <c r="F7" s="121"/>
    </row>
    <row r="8" spans="1:28" ht="12">
      <c r="A8" s="123" t="s">
        <v>29</v>
      </c>
      <c r="B8" s="128"/>
      <c r="C8" s="128"/>
      <c r="D8" s="123" t="s">
        <v>30</v>
      </c>
      <c r="E8" s="119">
        <v>3145544</v>
      </c>
      <c r="F8" s="119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</row>
    <row r="9" spans="1:28" ht="12">
      <c r="A9" s="124" t="s">
        <v>152</v>
      </c>
      <c r="B9" s="128"/>
      <c r="C9" s="128"/>
      <c r="D9" s="123" t="s">
        <v>31</v>
      </c>
      <c r="E9" s="128"/>
      <c r="F9" s="128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1:28" ht="24">
      <c r="A10" s="124" t="s">
        <v>98</v>
      </c>
      <c r="B10" s="128"/>
      <c r="C10" s="128"/>
      <c r="D10" s="124" t="s">
        <v>151</v>
      </c>
      <c r="E10" s="128">
        <v>2352</v>
      </c>
      <c r="F10" s="128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</row>
    <row r="11" spans="1:28" ht="20.25" customHeight="1">
      <c r="A11" s="124" t="s">
        <v>107</v>
      </c>
      <c r="B11" s="128"/>
      <c r="C11" s="128"/>
      <c r="D11" s="124" t="s">
        <v>32</v>
      </c>
      <c r="E11" s="128"/>
      <c r="F11" s="129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</row>
    <row r="12" spans="1:28" ht="12">
      <c r="A12" s="124" t="s">
        <v>143</v>
      </c>
      <c r="B12" s="128"/>
      <c r="C12" s="128"/>
      <c r="D12" s="124" t="s">
        <v>115</v>
      </c>
      <c r="E12" s="128"/>
      <c r="F12" s="129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</row>
    <row r="13" spans="1:28" ht="12">
      <c r="A13" s="118" t="s">
        <v>12</v>
      </c>
      <c r="B13" s="128"/>
      <c r="C13" s="128"/>
      <c r="D13" s="118" t="s">
        <v>27</v>
      </c>
      <c r="E13" s="119">
        <f>E10+E11+E12</f>
        <v>2352</v>
      </c>
      <c r="F13" s="119">
        <f>F10+F11+F12</f>
        <v>0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">
      <c r="A14" s="123" t="s">
        <v>178</v>
      </c>
      <c r="B14" s="128"/>
      <c r="C14" s="128"/>
      <c r="D14" s="123" t="s">
        <v>33</v>
      </c>
      <c r="E14" s="128"/>
      <c r="F14" s="129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</row>
    <row r="15" spans="1:28" ht="12">
      <c r="A15" s="118" t="s">
        <v>39</v>
      </c>
      <c r="B15" s="128">
        <f>B13+B14</f>
        <v>0</v>
      </c>
      <c r="C15" s="128">
        <f>C13+C14</f>
        <v>0</v>
      </c>
      <c r="D15" s="124" t="s">
        <v>34</v>
      </c>
      <c r="E15" s="128">
        <f>E16-E17</f>
        <v>0</v>
      </c>
      <c r="F15" s="128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">
      <c r="A16" s="127" t="s">
        <v>41</v>
      </c>
      <c r="B16" s="128"/>
      <c r="C16" s="129"/>
      <c r="D16" s="124" t="s">
        <v>35</v>
      </c>
      <c r="E16" s="128"/>
      <c r="F16" s="128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">
      <c r="A17" s="127" t="s">
        <v>43</v>
      </c>
      <c r="B17" s="128"/>
      <c r="C17" s="129"/>
      <c r="D17" s="124" t="s">
        <v>36</v>
      </c>
      <c r="E17" s="128"/>
      <c r="F17" s="128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">
      <c r="A18" s="122" t="s">
        <v>9</v>
      </c>
      <c r="B18" s="128"/>
      <c r="C18" s="129"/>
      <c r="D18" s="122" t="s">
        <v>37</v>
      </c>
      <c r="E18" s="128">
        <v>192643</v>
      </c>
      <c r="F18" s="128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">
      <c r="A19" s="122" t="s">
        <v>10</v>
      </c>
      <c r="B19" s="128">
        <v>37450</v>
      </c>
      <c r="C19" s="128"/>
      <c r="D19" s="118" t="s">
        <v>38</v>
      </c>
      <c r="E19" s="119">
        <f>E15+E18</f>
        <v>192643</v>
      </c>
      <c r="F19" s="119">
        <f>F15+F18</f>
        <v>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">
      <c r="A20" s="122" t="s">
        <v>179</v>
      </c>
      <c r="B20" s="128">
        <v>3216604</v>
      </c>
      <c r="C20" s="128"/>
      <c r="D20" s="125" t="s">
        <v>40</v>
      </c>
      <c r="E20" s="119">
        <f>E8+E13+E19</f>
        <v>3340539</v>
      </c>
      <c r="F20" s="119">
        <f>F8+F13+F19</f>
        <v>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">
      <c r="A21" s="122" t="s">
        <v>142</v>
      </c>
      <c r="B21" s="128"/>
      <c r="C21" s="129"/>
      <c r="D21" s="130"/>
      <c r="E21" s="128"/>
      <c r="F21" s="129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">
      <c r="A22" s="125" t="s">
        <v>12</v>
      </c>
      <c r="B22" s="119">
        <f>SUM(B19:B21)</f>
        <v>3254054</v>
      </c>
      <c r="C22" s="119">
        <f>SUM(C19:C21)</f>
        <v>0</v>
      </c>
      <c r="D22" s="122"/>
      <c r="E22" s="128"/>
      <c r="F22" s="129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">
      <c r="A23" s="127" t="s">
        <v>117</v>
      </c>
      <c r="B23" s="128"/>
      <c r="C23" s="129"/>
      <c r="D23" s="127" t="s">
        <v>42</v>
      </c>
      <c r="E23" s="128"/>
      <c r="F23" s="129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">
      <c r="A24" s="122" t="s">
        <v>152</v>
      </c>
      <c r="B24" s="121">
        <f>SUM(B25:B28)</f>
        <v>0</v>
      </c>
      <c r="C24" s="121"/>
      <c r="D24" s="126" t="s">
        <v>153</v>
      </c>
      <c r="E24" s="128"/>
      <c r="F24" s="129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">
      <c r="A25" s="122" t="s">
        <v>98</v>
      </c>
      <c r="B25" s="121"/>
      <c r="C25" s="121"/>
      <c r="D25" s="124" t="s">
        <v>139</v>
      </c>
      <c r="E25" s="128">
        <f>SUM(E26:E27)</f>
        <v>2449</v>
      </c>
      <c r="F25" s="128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6" ht="12">
      <c r="A26" s="122" t="s">
        <v>112</v>
      </c>
      <c r="B26" s="121"/>
      <c r="C26" s="121"/>
      <c r="D26" s="124" t="s">
        <v>180</v>
      </c>
      <c r="E26" s="121">
        <v>330</v>
      </c>
      <c r="F26" s="121"/>
    </row>
    <row r="27" spans="1:6" ht="12">
      <c r="A27" s="122" t="s">
        <v>107</v>
      </c>
      <c r="B27" s="121"/>
      <c r="C27" s="121"/>
      <c r="D27" s="124" t="s">
        <v>100</v>
      </c>
      <c r="E27" s="121">
        <v>2119</v>
      </c>
      <c r="F27" s="121"/>
    </row>
    <row r="28" spans="1:6" ht="12">
      <c r="A28" s="122" t="s">
        <v>11</v>
      </c>
      <c r="B28" s="121"/>
      <c r="C28" s="121"/>
      <c r="D28" s="122" t="s">
        <v>111</v>
      </c>
      <c r="E28" s="121"/>
      <c r="F28" s="120"/>
    </row>
    <row r="29" spans="1:6" ht="12">
      <c r="A29" s="122" t="s">
        <v>144</v>
      </c>
      <c r="B29" s="121"/>
      <c r="C29" s="121"/>
      <c r="D29" s="126" t="s">
        <v>135</v>
      </c>
      <c r="E29" s="121"/>
      <c r="F29" s="120"/>
    </row>
    <row r="30" spans="1:6" ht="12">
      <c r="A30" s="122" t="s">
        <v>145</v>
      </c>
      <c r="B30" s="128"/>
      <c r="C30" s="128"/>
      <c r="D30" s="122" t="s">
        <v>154</v>
      </c>
      <c r="E30" s="121"/>
      <c r="F30" s="120"/>
    </row>
    <row r="31" spans="1:6" ht="12">
      <c r="A31" s="122" t="s">
        <v>146</v>
      </c>
      <c r="B31" s="121"/>
      <c r="C31" s="120"/>
      <c r="D31" s="126" t="s">
        <v>109</v>
      </c>
      <c r="E31" s="121"/>
      <c r="F31" s="120"/>
    </row>
    <row r="32" spans="1:6" ht="12">
      <c r="A32" s="122" t="s">
        <v>147</v>
      </c>
      <c r="B32" s="121"/>
      <c r="C32" s="120"/>
      <c r="D32" s="126" t="s">
        <v>110</v>
      </c>
      <c r="E32" s="121"/>
      <c r="F32" s="120"/>
    </row>
    <row r="33" spans="1:6" ht="12">
      <c r="A33" s="122" t="s">
        <v>148</v>
      </c>
      <c r="B33" s="121"/>
      <c r="C33" s="120"/>
      <c r="D33" s="126" t="s">
        <v>155</v>
      </c>
      <c r="E33" s="121"/>
      <c r="F33" s="120"/>
    </row>
    <row r="34" spans="1:6" ht="12">
      <c r="A34" s="125" t="s">
        <v>13</v>
      </c>
      <c r="B34" s="117">
        <f>SUM(B29:B33)+B24</f>
        <v>0</v>
      </c>
      <c r="C34" s="117">
        <f>SUM(C29:C33)+C24</f>
        <v>0</v>
      </c>
      <c r="D34" s="122" t="s">
        <v>156</v>
      </c>
      <c r="E34" s="121"/>
      <c r="F34" s="120"/>
    </row>
    <row r="35" spans="1:6" ht="15" customHeight="1">
      <c r="A35" s="127" t="s">
        <v>114</v>
      </c>
      <c r="B35" s="121"/>
      <c r="C35" s="120"/>
      <c r="D35" s="126" t="s">
        <v>157</v>
      </c>
      <c r="E35" s="121"/>
      <c r="F35" s="121"/>
    </row>
    <row r="36" spans="1:6" ht="13.5" customHeight="1">
      <c r="A36" s="124" t="s">
        <v>149</v>
      </c>
      <c r="B36" s="121">
        <v>88934</v>
      </c>
      <c r="C36" s="121"/>
      <c r="D36" s="126" t="s">
        <v>116</v>
      </c>
      <c r="E36" s="121"/>
      <c r="F36" s="120"/>
    </row>
    <row r="37" spans="1:6" ht="12">
      <c r="A37" s="124" t="s">
        <v>99</v>
      </c>
      <c r="B37" s="121"/>
      <c r="C37" s="121"/>
      <c r="D37" s="125" t="s">
        <v>12</v>
      </c>
      <c r="E37" s="117">
        <f>E25+E29+E30+E31+E32+E33+E34+E35+E36</f>
        <v>2449</v>
      </c>
      <c r="F37" s="117">
        <f>F25+F29+F30+F31+F32+F33+F34+F35+F36</f>
        <v>0</v>
      </c>
    </row>
    <row r="38" spans="1:6" ht="12">
      <c r="A38" s="124" t="s">
        <v>150</v>
      </c>
      <c r="B38" s="121"/>
      <c r="C38" s="121"/>
      <c r="D38" s="125" t="s">
        <v>45</v>
      </c>
      <c r="E38" s="117">
        <f>E37</f>
        <v>2449</v>
      </c>
      <c r="F38" s="117">
        <f>F37</f>
        <v>0</v>
      </c>
    </row>
    <row r="39" spans="1:6" ht="12">
      <c r="A39" s="124" t="s">
        <v>108</v>
      </c>
      <c r="B39" s="121"/>
      <c r="C39" s="121"/>
      <c r="D39" s="122"/>
      <c r="E39" s="121"/>
      <c r="F39" s="120"/>
    </row>
    <row r="40" spans="1:6" ht="12">
      <c r="A40" s="118" t="s">
        <v>14</v>
      </c>
      <c r="B40" s="117">
        <f>SUM(B36:B39)</f>
        <v>88934</v>
      </c>
      <c r="C40" s="117">
        <f>SUM(C36:C39)</f>
        <v>0</v>
      </c>
      <c r="D40" s="122"/>
      <c r="E40" s="121"/>
      <c r="F40" s="120"/>
    </row>
    <row r="41" spans="1:6" ht="12">
      <c r="A41" s="123" t="s">
        <v>44</v>
      </c>
      <c r="B41" s="121"/>
      <c r="C41" s="120"/>
      <c r="D41" s="122"/>
      <c r="E41" s="121"/>
      <c r="F41" s="120"/>
    </row>
    <row r="42" spans="1:6" ht="12">
      <c r="A42" s="118" t="s">
        <v>45</v>
      </c>
      <c r="B42" s="117">
        <f>B22+B34+B40+B41</f>
        <v>3342988</v>
      </c>
      <c r="C42" s="117">
        <f>C22+C34+C40+C41</f>
        <v>0</v>
      </c>
      <c r="D42" s="122"/>
      <c r="E42" s="121"/>
      <c r="F42" s="120"/>
    </row>
    <row r="43" spans="1:6" ht="12.75" customHeight="1">
      <c r="A43" s="122"/>
      <c r="B43" s="121"/>
      <c r="C43" s="120"/>
      <c r="D43" s="122"/>
      <c r="E43" s="121"/>
      <c r="F43" s="120"/>
    </row>
    <row r="44" spans="1:6" ht="12">
      <c r="A44" s="118" t="s">
        <v>47</v>
      </c>
      <c r="B44" s="119">
        <f>B15+B42</f>
        <v>3342988</v>
      </c>
      <c r="C44" s="119">
        <f>C15+C42</f>
        <v>0</v>
      </c>
      <c r="D44" s="118" t="s">
        <v>46</v>
      </c>
      <c r="E44" s="117">
        <f>E20+E38</f>
        <v>3342988</v>
      </c>
      <c r="F44" s="117">
        <f>F20+F38</f>
        <v>0</v>
      </c>
    </row>
    <row r="45" spans="2:6" ht="12">
      <c r="B45" s="102"/>
      <c r="C45" s="102"/>
      <c r="D45" s="100"/>
      <c r="E45" s="102"/>
      <c r="F45" s="102"/>
    </row>
    <row r="46" spans="1:6" ht="12.75">
      <c r="A46" s="116" t="s">
        <v>200</v>
      </c>
      <c r="B46" s="156"/>
      <c r="C46" s="156"/>
      <c r="D46" s="115"/>
      <c r="E46" s="114"/>
      <c r="F46" s="113"/>
    </row>
    <row r="47" spans="2:6" ht="12.75">
      <c r="B47" s="100"/>
      <c r="C47" s="100"/>
      <c r="D47" s="100"/>
      <c r="E47" s="112"/>
      <c r="F47" s="111"/>
    </row>
    <row r="48" spans="1:6" ht="12.75">
      <c r="A48" s="152" t="s">
        <v>192</v>
      </c>
      <c r="B48" s="152"/>
      <c r="C48" s="152"/>
      <c r="D48" s="110" t="s">
        <v>181</v>
      </c>
      <c r="E48" s="104"/>
      <c r="F48" s="109"/>
    </row>
    <row r="49" spans="1:6" ht="12.75">
      <c r="A49" s="152" t="s">
        <v>182</v>
      </c>
      <c r="B49" s="152"/>
      <c r="C49" s="152"/>
      <c r="D49" s="101"/>
      <c r="E49" s="108"/>
      <c r="F49" s="108"/>
    </row>
    <row r="50" spans="1:6" ht="12.75" customHeight="1">
      <c r="A50" s="100"/>
      <c r="B50" s="100"/>
      <c r="C50" s="100"/>
      <c r="D50" s="101" t="s">
        <v>183</v>
      </c>
      <c r="E50" s="107"/>
      <c r="F50" s="107"/>
    </row>
    <row r="51" spans="1:6" ht="12.75" customHeight="1">
      <c r="A51" s="100"/>
      <c r="B51" s="100"/>
      <c r="C51" s="100"/>
      <c r="D51" s="106"/>
      <c r="E51" s="107"/>
      <c r="F51" s="107"/>
    </row>
    <row r="52" spans="1:6" ht="12.75" customHeight="1">
      <c r="A52" s="100"/>
      <c r="B52" s="100"/>
      <c r="C52" s="100"/>
      <c r="D52" s="106"/>
      <c r="E52" s="107"/>
      <c r="F52" s="107"/>
    </row>
    <row r="53" spans="2:6" ht="12">
      <c r="B53" s="98"/>
      <c r="C53" s="100"/>
      <c r="D53" s="106"/>
      <c r="E53" s="104"/>
      <c r="F53" s="105"/>
    </row>
    <row r="54" spans="1:6" ht="12">
      <c r="A54" s="100"/>
      <c r="B54" s="100"/>
      <c r="C54" s="100"/>
      <c r="D54" s="100"/>
      <c r="E54" s="104"/>
      <c r="F54" s="104"/>
    </row>
    <row r="55" spans="1:6" ht="12.75">
      <c r="A55" s="100"/>
      <c r="B55" s="102"/>
      <c r="C55" s="100"/>
      <c r="D55" s="103" t="s">
        <v>184</v>
      </c>
      <c r="E55" s="100"/>
      <c r="F55" s="100"/>
    </row>
    <row r="56" spans="1:6" ht="12">
      <c r="A56" s="100"/>
      <c r="B56" s="102"/>
      <c r="C56" s="100"/>
      <c r="E56" s="100"/>
      <c r="F56" s="100"/>
    </row>
    <row r="57" spans="1:6" ht="12">
      <c r="A57" s="100"/>
      <c r="B57" s="100"/>
      <c r="C57" s="100"/>
      <c r="D57" s="101" t="s">
        <v>199</v>
      </c>
      <c r="E57" s="100"/>
      <c r="F57" s="10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6.00390625" style="14" customWidth="1"/>
    <col min="2" max="2" width="9.140625" style="14" customWidth="1"/>
    <col min="3" max="3" width="12.28125" style="14" customWidth="1"/>
    <col min="4" max="4" width="43.421875" style="14" customWidth="1"/>
    <col min="5" max="5" width="13.57421875" style="14" customWidth="1"/>
    <col min="6" max="6" width="12.140625" style="14" customWidth="1"/>
    <col min="7" max="16384" width="9.140625" style="14" customWidth="1"/>
  </cols>
  <sheetData>
    <row r="1" spans="5:6" ht="25.5" customHeight="1">
      <c r="E1" s="158" t="s">
        <v>159</v>
      </c>
      <c r="F1" s="158"/>
    </row>
    <row r="2" spans="1:6" ht="12.75" customHeight="1">
      <c r="A2" s="15"/>
      <c r="C2" s="159" t="s">
        <v>15</v>
      </c>
      <c r="D2" s="159"/>
      <c r="E2" s="16"/>
      <c r="F2" s="16"/>
    </row>
    <row r="3" spans="1:6" ht="28.5" customHeight="1">
      <c r="A3" s="96" t="s">
        <v>195</v>
      </c>
      <c r="B3" s="95"/>
      <c r="C3" s="17"/>
      <c r="D3" s="17"/>
      <c r="E3" s="18"/>
      <c r="F3" s="18"/>
    </row>
    <row r="4" spans="1:6" ht="15">
      <c r="A4" s="3" t="s">
        <v>196</v>
      </c>
      <c r="B4" s="19"/>
      <c r="C4" s="20"/>
      <c r="D4" s="97" t="s">
        <v>194</v>
      </c>
      <c r="E4" s="160"/>
      <c r="F4" s="160"/>
    </row>
    <row r="5" spans="1:7" ht="15">
      <c r="A5" s="21"/>
      <c r="B5" s="22"/>
      <c r="C5" s="22"/>
      <c r="D5" s="23"/>
      <c r="E5" s="24"/>
      <c r="F5" s="25" t="s">
        <v>80</v>
      </c>
      <c r="G5" s="26"/>
    </row>
    <row r="6" spans="1:7" ht="28.5">
      <c r="A6" s="27" t="s">
        <v>16</v>
      </c>
      <c r="B6" s="27" t="s">
        <v>2</v>
      </c>
      <c r="C6" s="27" t="s">
        <v>5</v>
      </c>
      <c r="D6" s="27" t="s">
        <v>17</v>
      </c>
      <c r="E6" s="27" t="s">
        <v>2</v>
      </c>
      <c r="F6" s="27" t="s">
        <v>5</v>
      </c>
      <c r="G6" s="26"/>
    </row>
    <row r="7" spans="1:7" ht="14.25">
      <c r="A7" s="27" t="s">
        <v>6</v>
      </c>
      <c r="B7" s="27">
        <v>1</v>
      </c>
      <c r="C7" s="27">
        <v>2</v>
      </c>
      <c r="D7" s="27" t="s">
        <v>6</v>
      </c>
      <c r="E7" s="27">
        <v>1</v>
      </c>
      <c r="F7" s="27">
        <v>2</v>
      </c>
      <c r="G7" s="26"/>
    </row>
    <row r="8" spans="1:7" ht="18" customHeight="1">
      <c r="A8" s="28" t="s">
        <v>18</v>
      </c>
      <c r="B8" s="29"/>
      <c r="C8" s="29"/>
      <c r="D8" s="28" t="s">
        <v>19</v>
      </c>
      <c r="E8" s="30"/>
      <c r="F8" s="30"/>
      <c r="G8" s="26"/>
    </row>
    <row r="9" spans="1:7" s="34" customFormat="1" ht="15">
      <c r="A9" s="31" t="s">
        <v>20</v>
      </c>
      <c r="B9" s="32"/>
      <c r="C9" s="32"/>
      <c r="D9" s="31" t="s">
        <v>48</v>
      </c>
      <c r="E9" s="32"/>
      <c r="F9" s="32"/>
      <c r="G9" s="33"/>
    </row>
    <row r="10" spans="1:7" s="37" customFormat="1" ht="15">
      <c r="A10" s="35" t="s">
        <v>21</v>
      </c>
      <c r="B10" s="35"/>
      <c r="C10" s="35"/>
      <c r="D10" s="35" t="s">
        <v>49</v>
      </c>
      <c r="E10" s="35"/>
      <c r="F10" s="35"/>
      <c r="G10" s="36"/>
    </row>
    <row r="11" spans="1:8" s="37" customFormat="1" ht="31.5" customHeight="1">
      <c r="A11" s="35" t="s">
        <v>160</v>
      </c>
      <c r="B11" s="38">
        <v>541484</v>
      </c>
      <c r="C11" s="38"/>
      <c r="D11" s="35" t="s">
        <v>50</v>
      </c>
      <c r="E11" s="38">
        <v>657578</v>
      </c>
      <c r="F11" s="38"/>
      <c r="G11" s="39"/>
      <c r="H11" s="94"/>
    </row>
    <row r="12" spans="1:7" s="37" customFormat="1" ht="15.75" customHeight="1">
      <c r="A12" s="35" t="s">
        <v>22</v>
      </c>
      <c r="B12" s="38">
        <v>541149</v>
      </c>
      <c r="C12" s="38"/>
      <c r="D12" s="35" t="s">
        <v>51</v>
      </c>
      <c r="E12" s="38">
        <v>656999</v>
      </c>
      <c r="F12" s="38"/>
      <c r="G12" s="39"/>
    </row>
    <row r="13" spans="1:7" s="37" customFormat="1" ht="15">
      <c r="A13" s="35" t="s">
        <v>161</v>
      </c>
      <c r="B13" s="38"/>
      <c r="C13" s="38"/>
      <c r="D13" s="35" t="s">
        <v>166</v>
      </c>
      <c r="E13" s="38"/>
      <c r="F13" s="38"/>
      <c r="G13" s="36"/>
    </row>
    <row r="14" spans="1:7" s="37" customFormat="1" ht="15">
      <c r="A14" s="35" t="s">
        <v>23</v>
      </c>
      <c r="B14" s="38">
        <v>721</v>
      </c>
      <c r="C14" s="38"/>
      <c r="D14" s="40" t="s">
        <v>52</v>
      </c>
      <c r="E14" s="38">
        <v>91146</v>
      </c>
      <c r="F14" s="38"/>
      <c r="G14" s="36"/>
    </row>
    <row r="15" spans="1:7" s="37" customFormat="1" ht="15">
      <c r="A15" s="41"/>
      <c r="B15" s="38"/>
      <c r="C15" s="38"/>
      <c r="D15" s="35" t="s">
        <v>26</v>
      </c>
      <c r="E15" s="38">
        <v>2847</v>
      </c>
      <c r="F15" s="38"/>
      <c r="G15" s="36"/>
    </row>
    <row r="16" spans="1:7" s="37" customFormat="1" ht="14.25">
      <c r="A16" s="41" t="s">
        <v>24</v>
      </c>
      <c r="B16" s="42">
        <f>B11+B13+B14</f>
        <v>542205</v>
      </c>
      <c r="C16" s="42">
        <f>C10+C11+C13+C14</f>
        <v>0</v>
      </c>
      <c r="D16" s="41" t="s">
        <v>24</v>
      </c>
      <c r="E16" s="42">
        <f>SUM(E10,E11,E13,E14,E15)</f>
        <v>751571</v>
      </c>
      <c r="F16" s="42">
        <f>F10+F11+F13+F14+F15</f>
        <v>0</v>
      </c>
      <c r="G16" s="36"/>
    </row>
    <row r="17" spans="1:6" s="37" customFormat="1" ht="15">
      <c r="A17" s="43" t="s">
        <v>105</v>
      </c>
      <c r="B17" s="38"/>
      <c r="C17" s="38"/>
      <c r="D17" s="44" t="s">
        <v>105</v>
      </c>
      <c r="E17" s="38"/>
      <c r="F17" s="38"/>
    </row>
    <row r="18" spans="1:6" s="37" customFormat="1" ht="15">
      <c r="A18" s="45" t="s">
        <v>123</v>
      </c>
      <c r="B18" s="38"/>
      <c r="C18" s="38"/>
      <c r="D18" s="45" t="s">
        <v>53</v>
      </c>
      <c r="E18" s="38"/>
      <c r="F18" s="38"/>
    </row>
    <row r="19" spans="1:6" s="37" customFormat="1" ht="15">
      <c r="A19" s="35" t="s">
        <v>118</v>
      </c>
      <c r="B19" s="38"/>
      <c r="C19" s="38"/>
      <c r="D19" s="44"/>
      <c r="E19" s="38"/>
      <c r="F19" s="38"/>
    </row>
    <row r="20" spans="1:6" s="37" customFormat="1" ht="15">
      <c r="A20" s="35" t="s">
        <v>136</v>
      </c>
      <c r="B20" s="38">
        <v>16723</v>
      </c>
      <c r="C20" s="38"/>
      <c r="D20" s="45"/>
      <c r="E20" s="38"/>
      <c r="F20" s="38"/>
    </row>
    <row r="21" spans="1:6" s="37" customFormat="1" ht="15">
      <c r="A21" s="35" t="s">
        <v>25</v>
      </c>
      <c r="B21" s="38"/>
      <c r="C21" s="38"/>
      <c r="D21" s="41"/>
      <c r="E21" s="38"/>
      <c r="F21" s="38"/>
    </row>
    <row r="22" spans="1:6" s="37" customFormat="1" ht="15">
      <c r="A22" s="35" t="s">
        <v>162</v>
      </c>
      <c r="B22" s="38"/>
      <c r="C22" s="38"/>
      <c r="D22" s="46"/>
      <c r="E22" s="38"/>
      <c r="F22" s="38"/>
    </row>
    <row r="23" spans="1:6" s="37" customFormat="1" ht="15">
      <c r="A23" s="35" t="s">
        <v>26</v>
      </c>
      <c r="B23" s="38"/>
      <c r="C23" s="38"/>
      <c r="D23" s="46"/>
      <c r="E23" s="38"/>
      <c r="F23" s="38"/>
    </row>
    <row r="24" spans="1:6" s="37" customFormat="1" ht="15">
      <c r="A24" s="41" t="s">
        <v>27</v>
      </c>
      <c r="B24" s="42">
        <f>SUM(B20:B23)</f>
        <v>16723</v>
      </c>
      <c r="C24" s="42">
        <f>SUM(C20:C23)</f>
        <v>0</v>
      </c>
      <c r="D24" s="41" t="s">
        <v>27</v>
      </c>
      <c r="E24" s="38">
        <f>E18</f>
        <v>0</v>
      </c>
      <c r="F24" s="38">
        <f>F18</f>
        <v>0</v>
      </c>
    </row>
    <row r="25" spans="1:6" s="37" customFormat="1" ht="15">
      <c r="A25" s="43" t="s">
        <v>106</v>
      </c>
      <c r="B25" s="38"/>
      <c r="C25" s="38"/>
      <c r="D25" s="47" t="s">
        <v>106</v>
      </c>
      <c r="E25" s="38"/>
      <c r="F25" s="38"/>
    </row>
    <row r="26" spans="1:6" s="37" customFormat="1" ht="14.25">
      <c r="A26" s="45" t="s">
        <v>163</v>
      </c>
      <c r="B26" s="42">
        <f>B16+B24</f>
        <v>558928</v>
      </c>
      <c r="C26" s="42">
        <f>C16+C24</f>
        <v>0</v>
      </c>
      <c r="D26" s="45" t="s">
        <v>54</v>
      </c>
      <c r="E26" s="42">
        <f>E16+E24</f>
        <v>751571</v>
      </c>
      <c r="F26" s="42">
        <f>F16+F24</f>
        <v>0</v>
      </c>
    </row>
    <row r="27" spans="1:6" s="37" customFormat="1" ht="15">
      <c r="A27" s="45" t="s">
        <v>119</v>
      </c>
      <c r="B27" s="42">
        <f>E26-B26</f>
        <v>192643</v>
      </c>
      <c r="C27" s="42">
        <f>F26-C26</f>
        <v>0</v>
      </c>
      <c r="D27" s="45" t="s">
        <v>122</v>
      </c>
      <c r="E27" s="38"/>
      <c r="F27" s="38"/>
    </row>
    <row r="28" spans="1:6" s="37" customFormat="1" ht="18.75" customHeight="1">
      <c r="A28" s="45" t="s">
        <v>164</v>
      </c>
      <c r="B28" s="42">
        <v>0</v>
      </c>
      <c r="C28" s="42">
        <v>0</v>
      </c>
      <c r="D28" s="46"/>
      <c r="E28" s="38"/>
      <c r="F28" s="38"/>
    </row>
    <row r="29" spans="1:6" s="37" customFormat="1" ht="24" customHeight="1">
      <c r="A29" s="45" t="s">
        <v>165</v>
      </c>
      <c r="B29" s="42">
        <f>B27-B28</f>
        <v>192643</v>
      </c>
      <c r="C29" s="42">
        <f>C27-C28</f>
        <v>0</v>
      </c>
      <c r="D29" s="45" t="s">
        <v>167</v>
      </c>
      <c r="E29" s="38"/>
      <c r="F29" s="38"/>
    </row>
    <row r="30" spans="1:6" s="37" customFormat="1" ht="14.25" customHeight="1">
      <c r="A30" s="45" t="s">
        <v>120</v>
      </c>
      <c r="B30" s="42">
        <f>B26+B28+B29</f>
        <v>751571</v>
      </c>
      <c r="C30" s="42">
        <f>C26+C28+C29</f>
        <v>0</v>
      </c>
      <c r="D30" s="45" t="s">
        <v>121</v>
      </c>
      <c r="E30" s="42">
        <f>E26+E29</f>
        <v>751571</v>
      </c>
      <c r="F30" s="42">
        <f>F26+F29</f>
        <v>0</v>
      </c>
    </row>
    <row r="31" spans="1:6" s="37" customFormat="1" ht="13.5" customHeight="1">
      <c r="A31" s="48"/>
      <c r="B31" s="49"/>
      <c r="C31" s="49"/>
      <c r="D31" s="48"/>
      <c r="E31" s="49"/>
      <c r="F31" s="49"/>
    </row>
    <row r="32" spans="1:6" s="37" customFormat="1" ht="17.25" customHeight="1">
      <c r="A32" s="13" t="s">
        <v>197</v>
      </c>
      <c r="B32" s="50"/>
      <c r="C32" s="157"/>
      <c r="D32" s="157"/>
      <c r="E32" s="161"/>
      <c r="F32" s="161"/>
    </row>
    <row r="33" spans="1:6" s="37" customFormat="1" ht="17.25" customHeight="1">
      <c r="A33" s="50"/>
      <c r="B33" s="50"/>
      <c r="C33" s="50"/>
      <c r="D33" s="50"/>
      <c r="E33" s="51"/>
      <c r="F33" s="51"/>
    </row>
    <row r="34" spans="1:6" s="37" customFormat="1" ht="15.75" customHeight="1">
      <c r="A34" s="52" t="s">
        <v>113</v>
      </c>
      <c r="B34" s="33"/>
      <c r="D34" s="52" t="s">
        <v>181</v>
      </c>
      <c r="E34" s="53"/>
      <c r="F34" s="49"/>
    </row>
    <row r="35" spans="1:6" s="37" customFormat="1" ht="15.75" customHeight="1">
      <c r="A35" s="54" t="s">
        <v>182</v>
      </c>
      <c r="B35" s="34"/>
      <c r="C35" s="34"/>
      <c r="D35" s="55" t="s">
        <v>183</v>
      </c>
      <c r="E35" s="56"/>
      <c r="F35" s="49"/>
    </row>
    <row r="36" spans="1:6" s="37" customFormat="1" ht="17.25" customHeight="1">
      <c r="A36" s="34"/>
      <c r="B36" s="34"/>
      <c r="C36" s="34"/>
      <c r="D36" s="56"/>
      <c r="E36" s="57"/>
      <c r="F36" s="49"/>
    </row>
    <row r="37" spans="1:6" s="37" customFormat="1" ht="15">
      <c r="A37" s="34"/>
      <c r="B37" s="34"/>
      <c r="C37" s="34"/>
      <c r="D37" s="58" t="s">
        <v>184</v>
      </c>
      <c r="E37" s="53"/>
      <c r="F37" s="50"/>
    </row>
    <row r="38" spans="1:6" s="37" customFormat="1" ht="15">
      <c r="A38" s="34"/>
      <c r="B38" s="34"/>
      <c r="C38" s="34"/>
      <c r="D38" s="14"/>
      <c r="E38" s="14"/>
      <c r="F38" s="50"/>
    </row>
    <row r="39" spans="1:5" s="37" customFormat="1" ht="12.75" customHeight="1">
      <c r="A39" s="34"/>
      <c r="B39" s="34"/>
      <c r="C39" s="34"/>
      <c r="D39" s="55" t="s">
        <v>185</v>
      </c>
      <c r="E39" s="56"/>
    </row>
    <row r="40" s="37" customFormat="1" ht="12"/>
    <row r="41" s="37" customFormat="1" ht="12"/>
    <row r="42" s="37" customFormat="1" ht="12"/>
    <row r="43" s="37" customFormat="1" ht="12"/>
    <row r="44" s="37" customFormat="1" ht="12">
      <c r="A44" s="34"/>
    </row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.75">
      <c r="A55" s="14"/>
    </row>
  </sheetData>
  <sheetProtection/>
  <mergeCells count="5">
    <mergeCell ref="C32:D32"/>
    <mergeCell ref="E1:F1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54.8515625" style="14" customWidth="1"/>
    <col min="2" max="2" width="14.7109375" style="14" bestFit="1" customWidth="1"/>
    <col min="3" max="3" width="11.28125" style="14" bestFit="1" customWidth="1"/>
    <col min="4" max="4" width="11.421875" style="14" customWidth="1"/>
    <col min="5" max="5" width="14.28125" style="14" customWidth="1"/>
    <col min="6" max="6" width="12.28125" style="14" customWidth="1"/>
    <col min="7" max="7" width="13.8515625" style="14" bestFit="1" customWidth="1"/>
    <col min="8" max="16384" width="9.140625" style="14" customWidth="1"/>
  </cols>
  <sheetData>
    <row r="1" spans="1:7" ht="12.75">
      <c r="A1" s="132"/>
      <c r="B1" s="132"/>
      <c r="C1" s="132"/>
      <c r="D1" s="132"/>
      <c r="E1" s="163" t="s">
        <v>168</v>
      </c>
      <c r="F1" s="163"/>
      <c r="G1" s="132"/>
    </row>
    <row r="2" spans="1:7" ht="15">
      <c r="A2" s="166" t="s">
        <v>95</v>
      </c>
      <c r="B2" s="167"/>
      <c r="C2" s="167"/>
      <c r="D2" s="167"/>
      <c r="E2" s="167"/>
      <c r="F2" s="167"/>
      <c r="G2" s="132"/>
    </row>
    <row r="3" spans="1:7" ht="14.25">
      <c r="A3" s="3" t="s">
        <v>193</v>
      </c>
      <c r="B3" s="133"/>
      <c r="D3" s="169" t="s">
        <v>194</v>
      </c>
      <c r="E3" s="169"/>
      <c r="F3" s="134"/>
      <c r="G3" s="132"/>
    </row>
    <row r="4" spans="1:7" ht="15">
      <c r="A4" s="3" t="s">
        <v>198</v>
      </c>
      <c r="B4" s="135"/>
      <c r="C4" s="17"/>
      <c r="D4" s="17"/>
      <c r="E4" s="136"/>
      <c r="F4" s="136"/>
      <c r="G4" s="137"/>
    </row>
    <row r="5" spans="1:7" ht="15">
      <c r="A5" s="135"/>
      <c r="B5" s="135"/>
      <c r="C5" s="135"/>
      <c r="D5" s="138"/>
      <c r="E5" s="137"/>
      <c r="F5" s="137"/>
      <c r="G5" s="139" t="s">
        <v>80</v>
      </c>
    </row>
    <row r="6" spans="1:7" ht="13.5" customHeight="1">
      <c r="A6" s="164" t="s">
        <v>81</v>
      </c>
      <c r="B6" s="164" t="s">
        <v>4</v>
      </c>
      <c r="C6" s="164"/>
      <c r="D6" s="164"/>
      <c r="E6" s="164" t="s">
        <v>5</v>
      </c>
      <c r="F6" s="164"/>
      <c r="G6" s="164"/>
    </row>
    <row r="7" spans="1:7" ht="30.75" customHeight="1">
      <c r="A7" s="165"/>
      <c r="B7" s="140" t="s">
        <v>82</v>
      </c>
      <c r="C7" s="140" t="s">
        <v>83</v>
      </c>
      <c r="D7" s="140" t="s">
        <v>84</v>
      </c>
      <c r="E7" s="140" t="s">
        <v>82</v>
      </c>
      <c r="F7" s="140" t="s">
        <v>83</v>
      </c>
      <c r="G7" s="140" t="s">
        <v>84</v>
      </c>
    </row>
    <row r="8" spans="1:7" s="141" customFormat="1" ht="14.25">
      <c r="A8" s="140" t="s">
        <v>6</v>
      </c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</row>
    <row r="9" spans="1:7" ht="15">
      <c r="A9" s="142" t="s">
        <v>169</v>
      </c>
      <c r="B9" s="143"/>
      <c r="C9" s="143"/>
      <c r="D9" s="143"/>
      <c r="E9" s="143"/>
      <c r="F9" s="143"/>
      <c r="G9" s="143"/>
    </row>
    <row r="10" spans="1:7" ht="15">
      <c r="A10" s="144" t="s">
        <v>126</v>
      </c>
      <c r="B10" s="143">
        <v>3201991</v>
      </c>
      <c r="C10" s="143">
        <v>41678</v>
      </c>
      <c r="D10" s="143">
        <f>B10-C10</f>
        <v>3160313</v>
      </c>
      <c r="E10" s="143"/>
      <c r="F10" s="143"/>
      <c r="G10" s="143">
        <f>E10-F10</f>
        <v>0</v>
      </c>
    </row>
    <row r="11" spans="1:7" ht="15">
      <c r="A11" s="144" t="s">
        <v>170</v>
      </c>
      <c r="B11" s="143"/>
      <c r="C11" s="143"/>
      <c r="D11" s="143"/>
      <c r="E11" s="143"/>
      <c r="F11" s="143"/>
      <c r="G11" s="143"/>
    </row>
    <row r="12" spans="1:7" ht="15">
      <c r="A12" s="144" t="s">
        <v>94</v>
      </c>
      <c r="B12" s="145"/>
      <c r="C12" s="145"/>
      <c r="D12" s="143"/>
      <c r="E12" s="145"/>
      <c r="F12" s="143"/>
      <c r="G12" s="143"/>
    </row>
    <row r="13" spans="1:7" ht="15">
      <c r="A13" s="32" t="s">
        <v>130</v>
      </c>
      <c r="B13" s="145"/>
      <c r="C13" s="145"/>
      <c r="D13" s="143"/>
      <c r="E13" s="145"/>
      <c r="F13" s="143"/>
      <c r="G13" s="143"/>
    </row>
    <row r="14" spans="1:7" ht="15">
      <c r="A14" s="32" t="s">
        <v>140</v>
      </c>
      <c r="B14" s="145"/>
      <c r="C14" s="145"/>
      <c r="D14" s="143"/>
      <c r="E14" s="145"/>
      <c r="F14" s="143"/>
      <c r="G14" s="143"/>
    </row>
    <row r="15" spans="1:7" ht="15">
      <c r="A15" s="144" t="s">
        <v>127</v>
      </c>
      <c r="B15" s="143"/>
      <c r="C15" s="143"/>
      <c r="D15" s="143"/>
      <c r="E15" s="143"/>
      <c r="F15" s="143"/>
      <c r="G15" s="143"/>
    </row>
    <row r="16" spans="1:7" ht="14.25">
      <c r="A16" s="142" t="s">
        <v>124</v>
      </c>
      <c r="B16" s="146">
        <f>SUM(B10:B15)</f>
        <v>3201991</v>
      </c>
      <c r="C16" s="146">
        <f>SUM(C10:C15)</f>
        <v>41678</v>
      </c>
      <c r="D16" s="146">
        <f>B16-C16</f>
        <v>3160313</v>
      </c>
      <c r="E16" s="146">
        <f>SUM(E10:E15)</f>
        <v>0</v>
      </c>
      <c r="F16" s="146">
        <f>SUM(F10:F15)</f>
        <v>0</v>
      </c>
      <c r="G16" s="146">
        <f>E16-F16</f>
        <v>0</v>
      </c>
    </row>
    <row r="17" spans="1:9" ht="15">
      <c r="A17" s="142" t="s">
        <v>137</v>
      </c>
      <c r="B17" s="143"/>
      <c r="C17" s="143"/>
      <c r="D17" s="143"/>
      <c r="E17" s="143"/>
      <c r="F17" s="143"/>
      <c r="G17" s="143"/>
      <c r="I17" s="147"/>
    </row>
    <row r="18" spans="1:7" ht="15">
      <c r="A18" s="144" t="s">
        <v>85</v>
      </c>
      <c r="B18" s="143">
        <v>244340</v>
      </c>
      <c r="C18" s="143">
        <v>128245</v>
      </c>
      <c r="D18" s="143">
        <f>B18-C18</f>
        <v>116095</v>
      </c>
      <c r="E18" s="143"/>
      <c r="F18" s="143"/>
      <c r="G18" s="143">
        <f>E18-F18</f>
        <v>0</v>
      </c>
    </row>
    <row r="19" spans="1:7" ht="15">
      <c r="A19" s="144" t="s">
        <v>86</v>
      </c>
      <c r="B19" s="143"/>
      <c r="C19" s="143"/>
      <c r="D19" s="143"/>
      <c r="E19" s="143"/>
      <c r="F19" s="143"/>
      <c r="G19" s="143"/>
    </row>
    <row r="20" spans="1:9" ht="15">
      <c r="A20" s="144" t="s">
        <v>92</v>
      </c>
      <c r="B20" s="143">
        <v>2211</v>
      </c>
      <c r="C20" s="143">
        <v>721</v>
      </c>
      <c r="D20" s="143">
        <f>B20-C20</f>
        <v>1490</v>
      </c>
      <c r="E20" s="143"/>
      <c r="F20" s="143"/>
      <c r="G20" s="143">
        <f>E20-F20</f>
        <v>0</v>
      </c>
      <c r="I20" s="147"/>
    </row>
    <row r="21" spans="1:10" ht="15">
      <c r="A21" s="144" t="s">
        <v>90</v>
      </c>
      <c r="B21" s="143"/>
      <c r="C21" s="143"/>
      <c r="D21" s="143"/>
      <c r="E21" s="143"/>
      <c r="F21" s="143"/>
      <c r="G21" s="143"/>
      <c r="I21" s="147"/>
      <c r="J21" s="147"/>
    </row>
    <row r="22" spans="1:7" ht="15">
      <c r="A22" s="32" t="s">
        <v>101</v>
      </c>
      <c r="B22" s="143"/>
      <c r="C22" s="143">
        <v>21162</v>
      </c>
      <c r="D22" s="148">
        <f>B22-C22</f>
        <v>-21162</v>
      </c>
      <c r="E22" s="143"/>
      <c r="F22" s="143"/>
      <c r="G22" s="145">
        <f>E22-F22</f>
        <v>0</v>
      </c>
    </row>
    <row r="23" spans="1:9" ht="15">
      <c r="A23" s="32" t="s">
        <v>102</v>
      </c>
      <c r="B23" s="143"/>
      <c r="C23" s="148">
        <v>2682</v>
      </c>
      <c r="D23" s="148">
        <f>B23-C23</f>
        <v>-2682</v>
      </c>
      <c r="E23" s="143"/>
      <c r="F23" s="145"/>
      <c r="G23" s="145">
        <f>E23-F23</f>
        <v>0</v>
      </c>
      <c r="I23" s="147"/>
    </row>
    <row r="24" spans="1:7" ht="15">
      <c r="A24" s="32" t="s">
        <v>171</v>
      </c>
      <c r="B24" s="143"/>
      <c r="C24" s="143"/>
      <c r="D24" s="143">
        <f>B24-C24</f>
        <v>0</v>
      </c>
      <c r="E24" s="143"/>
      <c r="F24" s="143"/>
      <c r="G24" s="143">
        <f>E24-F24</f>
        <v>0</v>
      </c>
    </row>
    <row r="25" spans="1:7" ht="15">
      <c r="A25" s="144" t="s">
        <v>91</v>
      </c>
      <c r="B25" s="143"/>
      <c r="C25" s="143"/>
      <c r="D25" s="143"/>
      <c r="E25" s="143"/>
      <c r="F25" s="143"/>
      <c r="G25" s="143"/>
    </row>
    <row r="26" spans="1:7" ht="28.5">
      <c r="A26" s="142" t="s">
        <v>125</v>
      </c>
      <c r="B26" s="146">
        <f>SUM(B18:B25)</f>
        <v>246551</v>
      </c>
      <c r="C26" s="146">
        <f>SUM(C18:C25)</f>
        <v>152810</v>
      </c>
      <c r="D26" s="146">
        <f>B26-C26</f>
        <v>93741</v>
      </c>
      <c r="E26" s="146">
        <f>SUM(E18:E25)</f>
        <v>0</v>
      </c>
      <c r="F26" s="146">
        <f>SUM(F18:F25)</f>
        <v>0</v>
      </c>
      <c r="G26" s="146">
        <f>E26-F26</f>
        <v>0</v>
      </c>
    </row>
    <row r="27" spans="1:7" ht="15">
      <c r="A27" s="142" t="s">
        <v>138</v>
      </c>
      <c r="B27" s="143"/>
      <c r="C27" s="143"/>
      <c r="D27" s="143"/>
      <c r="E27" s="143"/>
      <c r="F27" s="143"/>
      <c r="G27" s="143"/>
    </row>
    <row r="28" spans="1:7" ht="15">
      <c r="A28" s="144" t="s">
        <v>128</v>
      </c>
      <c r="B28" s="143"/>
      <c r="C28" s="143"/>
      <c r="D28" s="143"/>
      <c r="E28" s="143"/>
      <c r="F28" s="143"/>
      <c r="G28" s="143"/>
    </row>
    <row r="29" spans="1:7" ht="15">
      <c r="A29" s="144" t="s">
        <v>87</v>
      </c>
      <c r="B29" s="143"/>
      <c r="C29" s="143"/>
      <c r="D29" s="143"/>
      <c r="E29" s="143"/>
      <c r="F29" s="143"/>
      <c r="G29" s="143"/>
    </row>
    <row r="30" spans="1:7" ht="15">
      <c r="A30" s="144" t="s">
        <v>93</v>
      </c>
      <c r="B30" s="143"/>
      <c r="C30" s="143"/>
      <c r="D30" s="143"/>
      <c r="E30" s="143"/>
      <c r="F30" s="143"/>
      <c r="G30" s="143"/>
    </row>
    <row r="31" spans="1:7" ht="15">
      <c r="A31" s="144" t="s">
        <v>172</v>
      </c>
      <c r="B31" s="143"/>
      <c r="C31" s="143"/>
      <c r="D31" s="143"/>
      <c r="E31" s="143"/>
      <c r="F31" s="143"/>
      <c r="G31" s="143"/>
    </row>
    <row r="32" spans="1:7" ht="15">
      <c r="A32" s="144" t="s">
        <v>129</v>
      </c>
      <c r="B32" s="143"/>
      <c r="C32" s="143"/>
      <c r="D32" s="143"/>
      <c r="E32" s="143"/>
      <c r="F32" s="143"/>
      <c r="G32" s="143"/>
    </row>
    <row r="33" spans="1:7" ht="28.5">
      <c r="A33" s="142" t="s">
        <v>173</v>
      </c>
      <c r="B33" s="146">
        <f>SUM(B28:B32)</f>
        <v>0</v>
      </c>
      <c r="C33" s="146">
        <f>SUM(C28:C32)</f>
        <v>0</v>
      </c>
      <c r="D33" s="146">
        <f>B33-C33</f>
        <v>0</v>
      </c>
      <c r="E33" s="146">
        <f>SUM(E28:E32)</f>
        <v>0</v>
      </c>
      <c r="F33" s="146">
        <f>SUM(F28:F32)</f>
        <v>0</v>
      </c>
      <c r="G33" s="146">
        <f>E33-F33</f>
        <v>0</v>
      </c>
    </row>
    <row r="34" spans="1:7" ht="28.5">
      <c r="A34" s="142" t="s">
        <v>88</v>
      </c>
      <c r="B34" s="146">
        <f>SUM(B16,B26,B33)</f>
        <v>3448542</v>
      </c>
      <c r="C34" s="146">
        <f>SUM(C16,C26,C33)</f>
        <v>194488</v>
      </c>
      <c r="D34" s="146">
        <f>B34-C34</f>
        <v>3254054</v>
      </c>
      <c r="E34" s="146">
        <f>SUM(E16,E26,E33)</f>
        <v>0</v>
      </c>
      <c r="F34" s="146">
        <f>SUM(F16,F26,F33)</f>
        <v>0</v>
      </c>
      <c r="G34" s="146">
        <f>E34-F34</f>
        <v>0</v>
      </c>
    </row>
    <row r="35" spans="1:7" ht="15">
      <c r="A35" s="142" t="s">
        <v>89</v>
      </c>
      <c r="B35" s="143"/>
      <c r="C35" s="143"/>
      <c r="D35" s="146">
        <v>0</v>
      </c>
      <c r="E35" s="143"/>
      <c r="F35" s="143"/>
      <c r="G35" s="146"/>
    </row>
    <row r="36" spans="1:7" ht="15">
      <c r="A36" s="142" t="s">
        <v>96</v>
      </c>
      <c r="B36" s="143"/>
      <c r="C36" s="143"/>
      <c r="D36" s="146">
        <f>D34+D35</f>
        <v>3254054</v>
      </c>
      <c r="E36" s="143"/>
      <c r="F36" s="143"/>
      <c r="G36" s="146">
        <f>G34+G35</f>
        <v>0</v>
      </c>
    </row>
    <row r="37" spans="1:7" ht="15">
      <c r="A37" s="144" t="s">
        <v>97</v>
      </c>
      <c r="B37" s="143"/>
      <c r="C37" s="143"/>
      <c r="D37" s="148">
        <v>37448</v>
      </c>
      <c r="E37" s="143"/>
      <c r="F37" s="143"/>
      <c r="G37" s="149"/>
    </row>
    <row r="38" spans="2:8" ht="15">
      <c r="B38" s="150"/>
      <c r="C38" s="150"/>
      <c r="D38" s="150"/>
      <c r="E38" s="150"/>
      <c r="F38" s="150"/>
      <c r="G38" s="150"/>
      <c r="H38" s="26"/>
    </row>
    <row r="39" spans="1:8" ht="15">
      <c r="A39" s="13" t="s">
        <v>197</v>
      </c>
      <c r="B39" s="168"/>
      <c r="C39" s="168"/>
      <c r="D39" s="151"/>
      <c r="E39" s="168"/>
      <c r="F39" s="168"/>
      <c r="G39" s="137"/>
      <c r="H39" s="26"/>
    </row>
    <row r="40" spans="2:8" ht="15">
      <c r="B40" s="150"/>
      <c r="C40" s="150"/>
      <c r="D40" s="150"/>
      <c r="E40" s="150"/>
      <c r="F40" s="150"/>
      <c r="G40" s="150"/>
      <c r="H40" s="26"/>
    </row>
    <row r="41" spans="1:8" ht="15">
      <c r="A41" s="52" t="s">
        <v>113</v>
      </c>
      <c r="B41" s="33"/>
      <c r="C41" s="37"/>
      <c r="D41" s="59" t="s">
        <v>181</v>
      </c>
      <c r="E41" s="53"/>
      <c r="F41" s="150"/>
      <c r="G41" s="150"/>
      <c r="H41" s="26"/>
    </row>
    <row r="42" spans="1:8" ht="15">
      <c r="A42" s="54" t="s">
        <v>182</v>
      </c>
      <c r="B42" s="34"/>
      <c r="C42" s="34"/>
      <c r="E42" s="55" t="s">
        <v>186</v>
      </c>
      <c r="F42" s="150"/>
      <c r="G42" s="150"/>
      <c r="H42" s="26"/>
    </row>
    <row r="43" spans="1:8" ht="15">
      <c r="A43" s="34"/>
      <c r="B43" s="34"/>
      <c r="C43" s="34"/>
      <c r="D43" s="56"/>
      <c r="E43" s="57"/>
      <c r="F43" s="150"/>
      <c r="G43" s="150"/>
      <c r="H43" s="26"/>
    </row>
    <row r="44" spans="1:8" ht="15">
      <c r="A44" s="34"/>
      <c r="B44" s="34"/>
      <c r="C44" s="34"/>
      <c r="D44" s="147"/>
      <c r="F44" s="150"/>
      <c r="G44" s="150"/>
      <c r="H44" s="26"/>
    </row>
    <row r="45" spans="1:8" ht="12.75">
      <c r="A45" s="34"/>
      <c r="B45" s="34"/>
      <c r="C45" s="34"/>
      <c r="F45" s="26"/>
      <c r="G45" s="26"/>
      <c r="H45" s="26"/>
    </row>
    <row r="46" spans="1:7" ht="12.75">
      <c r="A46" s="34"/>
      <c r="B46" s="34"/>
      <c r="C46" s="34"/>
      <c r="D46" s="162" t="s">
        <v>184</v>
      </c>
      <c r="E46" s="162"/>
      <c r="F46" s="132"/>
      <c r="G46" s="132"/>
    </row>
    <row r="47" spans="1:7" ht="12.75">
      <c r="A47" s="37"/>
      <c r="B47" s="37"/>
      <c r="C47" s="37"/>
      <c r="F47" s="132"/>
      <c r="G47" s="132"/>
    </row>
    <row r="48" ht="12.75">
      <c r="E48" s="55" t="s">
        <v>185</v>
      </c>
    </row>
  </sheetData>
  <sheetProtection/>
  <mergeCells count="9">
    <mergeCell ref="D46:E46"/>
    <mergeCell ref="E1:F1"/>
    <mergeCell ref="A6:A7"/>
    <mergeCell ref="A2:F2"/>
    <mergeCell ref="B39:C39"/>
    <mergeCell ref="E39:F39"/>
    <mergeCell ref="B6:D6"/>
    <mergeCell ref="E6:G6"/>
    <mergeCell ref="D3:E3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7">
      <selection activeCell="C20" sqref="C20"/>
    </sheetView>
  </sheetViews>
  <sheetFormatPr defaultColWidth="9.140625" defaultRowHeight="12.75"/>
  <cols>
    <col min="1" max="1" width="52.7109375" style="14" customWidth="1"/>
    <col min="2" max="2" width="11.7109375" style="14" customWidth="1"/>
    <col min="3" max="3" width="10.7109375" style="14" customWidth="1"/>
    <col min="4" max="4" width="10.140625" style="14" customWidth="1"/>
    <col min="5" max="5" width="10.00390625" style="14" customWidth="1"/>
    <col min="6" max="6" width="9.8515625" style="14" customWidth="1"/>
    <col min="7" max="7" width="10.00390625" style="14" customWidth="1"/>
    <col min="8" max="8" width="16.421875" style="14" customWidth="1"/>
    <col min="9" max="16384" width="9.140625" style="14" customWidth="1"/>
  </cols>
  <sheetData>
    <row r="1" spans="6:8" ht="12.75">
      <c r="F1" s="61"/>
      <c r="G1" s="61" t="s">
        <v>174</v>
      </c>
      <c r="H1" s="61"/>
    </row>
    <row r="3" spans="1:8" ht="19.5" customHeight="1">
      <c r="A3" s="173" t="s">
        <v>55</v>
      </c>
      <c r="B3" s="173"/>
      <c r="C3" s="173"/>
      <c r="D3" s="173"/>
      <c r="E3" s="173"/>
      <c r="F3" s="173"/>
      <c r="G3" s="173"/>
      <c r="H3" s="173"/>
    </row>
    <row r="4" spans="1:8" ht="12.75">
      <c r="A4" s="62"/>
      <c r="B4" s="63"/>
      <c r="C4" s="63"/>
      <c r="D4" s="63"/>
      <c r="E4" s="63"/>
      <c r="F4" s="63"/>
      <c r="G4" s="63"/>
      <c r="H4" s="64"/>
    </row>
    <row r="5" spans="1:8" ht="14.25" customHeight="1">
      <c r="A5" s="3" t="s">
        <v>193</v>
      </c>
      <c r="B5" s="65"/>
      <c r="C5" s="65"/>
      <c r="D5" s="65"/>
      <c r="E5" s="65"/>
      <c r="F5" s="66"/>
      <c r="G5" s="181" t="s">
        <v>194</v>
      </c>
      <c r="H5" s="181"/>
    </row>
    <row r="6" spans="1:8" ht="15">
      <c r="A6" s="3" t="s">
        <v>196</v>
      </c>
      <c r="B6" s="65"/>
      <c r="C6" s="65"/>
      <c r="D6" s="65"/>
      <c r="E6" s="67"/>
      <c r="F6" s="67"/>
      <c r="G6" s="67"/>
      <c r="H6" s="68"/>
    </row>
    <row r="7" spans="1:8" ht="12.75">
      <c r="A7" s="69"/>
      <c r="B7" s="69"/>
      <c r="C7" s="69"/>
      <c r="D7" s="69"/>
      <c r="E7" s="70"/>
      <c r="F7" s="70"/>
      <c r="G7" s="70"/>
      <c r="H7" s="71" t="s">
        <v>56</v>
      </c>
    </row>
    <row r="8" spans="1:9" ht="32.25" customHeight="1">
      <c r="A8" s="170" t="s">
        <v>57</v>
      </c>
      <c r="B8" s="170" t="s">
        <v>61</v>
      </c>
      <c r="C8" s="174" t="s">
        <v>58</v>
      </c>
      <c r="D8" s="180"/>
      <c r="E8" s="180"/>
      <c r="F8" s="174" t="s">
        <v>59</v>
      </c>
      <c r="G8" s="175"/>
      <c r="H8" s="170" t="s">
        <v>60</v>
      </c>
      <c r="I8" s="17"/>
    </row>
    <row r="9" spans="1:9" ht="12.75" customHeight="1">
      <c r="A9" s="171"/>
      <c r="B9" s="179"/>
      <c r="C9" s="177" t="s">
        <v>62</v>
      </c>
      <c r="D9" s="170" t="s">
        <v>63</v>
      </c>
      <c r="E9" s="170" t="s">
        <v>131</v>
      </c>
      <c r="F9" s="170" t="s">
        <v>64</v>
      </c>
      <c r="G9" s="170" t="s">
        <v>65</v>
      </c>
      <c r="H9" s="171"/>
      <c r="I9" s="17"/>
    </row>
    <row r="10" spans="1:9" ht="60" customHeight="1">
      <c r="A10" s="172"/>
      <c r="B10" s="172"/>
      <c r="C10" s="178"/>
      <c r="D10" s="172"/>
      <c r="E10" s="176"/>
      <c r="F10" s="176"/>
      <c r="G10" s="176"/>
      <c r="H10" s="176"/>
      <c r="I10" s="17"/>
    </row>
    <row r="11" spans="1:9" s="73" customFormat="1" ht="15">
      <c r="A11" s="72" t="s">
        <v>6</v>
      </c>
      <c r="B11" s="72">
        <v>1</v>
      </c>
      <c r="C11" s="72">
        <v>2</v>
      </c>
      <c r="D11" s="72">
        <v>3</v>
      </c>
      <c r="E11" s="72">
        <v>4</v>
      </c>
      <c r="F11" s="72">
        <v>5</v>
      </c>
      <c r="G11" s="72">
        <v>6</v>
      </c>
      <c r="H11" s="72">
        <v>7</v>
      </c>
      <c r="I11" s="60"/>
    </row>
    <row r="12" spans="1:9" s="73" customFormat="1" ht="15" customHeight="1">
      <c r="A12" s="74" t="s">
        <v>103</v>
      </c>
      <c r="B12" s="75"/>
      <c r="C12" s="75"/>
      <c r="D12" s="75"/>
      <c r="E12" s="75"/>
      <c r="F12" s="75"/>
      <c r="G12" s="75"/>
      <c r="H12" s="75">
        <f>B12+C12+F12-G12</f>
        <v>0</v>
      </c>
      <c r="I12" s="60"/>
    </row>
    <row r="13" spans="1:8" s="73" customFormat="1" ht="15.75" customHeight="1">
      <c r="A13" s="74" t="s">
        <v>104</v>
      </c>
      <c r="B13" s="75"/>
      <c r="C13" s="75"/>
      <c r="D13" s="75"/>
      <c r="E13" s="75"/>
      <c r="F13" s="75"/>
      <c r="G13" s="75"/>
      <c r="H13" s="75">
        <f>B13+C13+F13-G13</f>
        <v>0</v>
      </c>
    </row>
    <row r="14" spans="1:9" s="73" customFormat="1" ht="14.25" customHeight="1">
      <c r="A14" s="74" t="s">
        <v>66</v>
      </c>
      <c r="B14" s="75"/>
      <c r="C14" s="75"/>
      <c r="D14" s="75"/>
      <c r="E14" s="75"/>
      <c r="F14" s="75"/>
      <c r="G14" s="75"/>
      <c r="H14" s="75">
        <f>B14+C14+F14-G14</f>
        <v>0</v>
      </c>
      <c r="I14" s="76"/>
    </row>
    <row r="15" spans="1:9" s="73" customFormat="1" ht="15">
      <c r="A15" s="74" t="s">
        <v>67</v>
      </c>
      <c r="B15" s="77"/>
      <c r="C15" s="77"/>
      <c r="D15" s="77"/>
      <c r="E15" s="77"/>
      <c r="F15" s="77"/>
      <c r="G15" s="77"/>
      <c r="H15" s="77"/>
      <c r="I15" s="60"/>
    </row>
    <row r="16" spans="1:9" ht="14.25" customHeight="1">
      <c r="A16" s="78" t="s">
        <v>68</v>
      </c>
      <c r="B16" s="77"/>
      <c r="C16" s="77"/>
      <c r="D16" s="77"/>
      <c r="E16" s="77"/>
      <c r="F16" s="77"/>
      <c r="G16" s="77"/>
      <c r="H16" s="77"/>
      <c r="I16" s="17"/>
    </row>
    <row r="17" spans="1:9" ht="15">
      <c r="A17" s="78" t="s">
        <v>69</v>
      </c>
      <c r="B17" s="79"/>
      <c r="C17" s="79"/>
      <c r="D17" s="79"/>
      <c r="E17" s="79"/>
      <c r="F17" s="79"/>
      <c r="G17" s="79"/>
      <c r="H17" s="77"/>
      <c r="I17" s="17"/>
    </row>
    <row r="18" spans="1:9" ht="15.75" customHeight="1">
      <c r="A18" s="74" t="s">
        <v>70</v>
      </c>
      <c r="B18" s="79"/>
      <c r="C18" s="79"/>
      <c r="D18" s="79"/>
      <c r="E18" s="79"/>
      <c r="F18" s="79"/>
      <c r="G18" s="79"/>
      <c r="H18" s="77"/>
      <c r="I18" s="17"/>
    </row>
    <row r="19" spans="1:9" ht="15.75" customHeight="1">
      <c r="A19" s="74" t="s">
        <v>175</v>
      </c>
      <c r="B19" s="80">
        <f>B20-B21</f>
        <v>3145544</v>
      </c>
      <c r="C19" s="80">
        <f>C20-C21</f>
        <v>2352</v>
      </c>
      <c r="D19" s="77"/>
      <c r="E19" s="77"/>
      <c r="F19" s="77"/>
      <c r="G19" s="77"/>
      <c r="H19" s="80">
        <f>B19+C19</f>
        <v>3147896</v>
      </c>
      <c r="I19" s="17"/>
    </row>
    <row r="20" spans="1:9" ht="15">
      <c r="A20" s="78" t="s">
        <v>132</v>
      </c>
      <c r="B20" s="77">
        <v>3189690</v>
      </c>
      <c r="C20" s="77">
        <v>2731</v>
      </c>
      <c r="D20" s="77"/>
      <c r="E20" s="77"/>
      <c r="F20" s="77"/>
      <c r="G20" s="77"/>
      <c r="H20" s="77">
        <f>B20+C20</f>
        <v>3192421</v>
      </c>
      <c r="I20" s="17"/>
    </row>
    <row r="21" spans="1:9" ht="15">
      <c r="A21" s="78" t="s">
        <v>133</v>
      </c>
      <c r="B21" s="77">
        <v>44146</v>
      </c>
      <c r="C21" s="77">
        <v>379</v>
      </c>
      <c r="D21" s="77"/>
      <c r="E21" s="77"/>
      <c r="F21" s="77"/>
      <c r="G21" s="77"/>
      <c r="H21" s="77">
        <f>B21+C21</f>
        <v>44525</v>
      </c>
      <c r="I21" s="17"/>
    </row>
    <row r="22" spans="1:9" ht="15">
      <c r="A22" s="74" t="s">
        <v>71</v>
      </c>
      <c r="B22" s="77"/>
      <c r="C22" s="77"/>
      <c r="D22" s="77"/>
      <c r="E22" s="77"/>
      <c r="F22" s="80">
        <v>192643</v>
      </c>
      <c r="G22" s="80"/>
      <c r="H22" s="80">
        <f>F22-G22</f>
        <v>192643</v>
      </c>
      <c r="I22" s="81"/>
    </row>
    <row r="23" spans="1:9" ht="15">
      <c r="A23" s="78" t="s">
        <v>72</v>
      </c>
      <c r="B23" s="79"/>
      <c r="C23" s="79"/>
      <c r="D23" s="79"/>
      <c r="E23" s="79"/>
      <c r="F23" s="79"/>
      <c r="G23" s="77"/>
      <c r="H23" s="77"/>
      <c r="I23" s="17"/>
    </row>
    <row r="24" spans="1:9" ht="12.75" customHeight="1">
      <c r="A24" s="78" t="s">
        <v>73</v>
      </c>
      <c r="B24" s="77"/>
      <c r="C24" s="77"/>
      <c r="D24" s="77"/>
      <c r="E24" s="77"/>
      <c r="F24" s="77"/>
      <c r="G24" s="77"/>
      <c r="H24" s="77"/>
      <c r="I24" s="17"/>
    </row>
    <row r="25" spans="1:9" ht="15" customHeight="1">
      <c r="A25" s="78" t="s">
        <v>74</v>
      </c>
      <c r="B25" s="79"/>
      <c r="C25" s="79"/>
      <c r="D25" s="79"/>
      <c r="E25" s="79"/>
      <c r="F25" s="79"/>
      <c r="G25" s="79"/>
      <c r="H25" s="77"/>
      <c r="I25" s="17"/>
    </row>
    <row r="26" spans="1:9" ht="15">
      <c r="A26" s="78" t="s">
        <v>75</v>
      </c>
      <c r="B26" s="79"/>
      <c r="C26" s="79"/>
      <c r="D26" s="79"/>
      <c r="E26" s="79"/>
      <c r="F26" s="79"/>
      <c r="G26" s="79"/>
      <c r="H26" s="77"/>
      <c r="I26" s="17"/>
    </row>
    <row r="27" spans="1:9" ht="28.5" customHeight="1">
      <c r="A27" s="78" t="s">
        <v>176</v>
      </c>
      <c r="B27" s="79"/>
      <c r="C27" s="79"/>
      <c r="D27" s="79"/>
      <c r="E27" s="79"/>
      <c r="F27" s="79"/>
      <c r="G27" s="79"/>
      <c r="H27" s="77"/>
      <c r="I27" s="17"/>
    </row>
    <row r="28" spans="1:9" ht="15">
      <c r="A28" s="78" t="s">
        <v>76</v>
      </c>
      <c r="B28" s="77"/>
      <c r="C28" s="77"/>
      <c r="D28" s="77"/>
      <c r="E28" s="77"/>
      <c r="F28" s="77"/>
      <c r="G28" s="77"/>
      <c r="H28" s="77"/>
      <c r="I28" s="17"/>
    </row>
    <row r="29" spans="1:9" ht="15">
      <c r="A29" s="78" t="s">
        <v>77</v>
      </c>
      <c r="B29" s="79"/>
      <c r="C29" s="79"/>
      <c r="D29" s="79"/>
      <c r="E29" s="79"/>
      <c r="F29" s="79"/>
      <c r="G29" s="79"/>
      <c r="H29" s="77"/>
      <c r="I29" s="17"/>
    </row>
    <row r="30" spans="1:9" ht="30">
      <c r="A30" s="78" t="s">
        <v>177</v>
      </c>
      <c r="B30" s="79"/>
      <c r="C30" s="79"/>
      <c r="D30" s="79"/>
      <c r="E30" s="79"/>
      <c r="F30" s="79"/>
      <c r="G30" s="79"/>
      <c r="H30" s="77"/>
      <c r="I30" s="17"/>
    </row>
    <row r="31" spans="1:9" ht="15">
      <c r="A31" s="78" t="s">
        <v>76</v>
      </c>
      <c r="B31" s="77"/>
      <c r="C31" s="77"/>
      <c r="D31" s="77"/>
      <c r="E31" s="77"/>
      <c r="F31" s="77"/>
      <c r="G31" s="77"/>
      <c r="H31" s="77"/>
      <c r="I31" s="17"/>
    </row>
    <row r="32" spans="1:9" ht="15">
      <c r="A32" s="78" t="s">
        <v>77</v>
      </c>
      <c r="B32" s="79"/>
      <c r="C32" s="79"/>
      <c r="D32" s="79"/>
      <c r="E32" s="79"/>
      <c r="F32" s="79"/>
      <c r="G32" s="79"/>
      <c r="H32" s="77"/>
      <c r="I32" s="17"/>
    </row>
    <row r="33" spans="1:9" ht="15">
      <c r="A33" s="78" t="s">
        <v>134</v>
      </c>
      <c r="B33" s="79"/>
      <c r="C33" s="79"/>
      <c r="D33" s="79"/>
      <c r="E33" s="79"/>
      <c r="F33" s="79"/>
      <c r="G33" s="79"/>
      <c r="H33" s="77"/>
      <c r="I33" s="17"/>
    </row>
    <row r="34" spans="1:11" ht="15">
      <c r="A34" s="74" t="s">
        <v>78</v>
      </c>
      <c r="B34" s="82">
        <f>B14+B19</f>
        <v>3145544</v>
      </c>
      <c r="C34" s="82">
        <f>C14+C19</f>
        <v>2352</v>
      </c>
      <c r="D34" s="82"/>
      <c r="E34" s="82"/>
      <c r="F34" s="82">
        <f>F14+F22</f>
        <v>192643</v>
      </c>
      <c r="G34" s="82"/>
      <c r="H34" s="80">
        <f>SUM(B34,C34,F34)</f>
        <v>3340539</v>
      </c>
      <c r="I34" s="17"/>
      <c r="K34" s="83"/>
    </row>
    <row r="35" spans="1:9" ht="14.25" customHeight="1">
      <c r="A35" s="78" t="s">
        <v>141</v>
      </c>
      <c r="B35" s="77"/>
      <c r="C35" s="77"/>
      <c r="D35" s="77"/>
      <c r="E35" s="77"/>
      <c r="F35" s="77"/>
      <c r="G35" s="77"/>
      <c r="H35" s="77"/>
      <c r="I35" s="17"/>
    </row>
    <row r="36" spans="1:11" ht="28.5">
      <c r="A36" s="74" t="s">
        <v>79</v>
      </c>
      <c r="B36" s="82">
        <f>B34</f>
        <v>3145544</v>
      </c>
      <c r="C36" s="82">
        <f>C34</f>
        <v>2352</v>
      </c>
      <c r="D36" s="82"/>
      <c r="E36" s="82"/>
      <c r="F36" s="82">
        <f>F34</f>
        <v>192643</v>
      </c>
      <c r="G36" s="82"/>
      <c r="H36" s="80">
        <f>H34</f>
        <v>3340539</v>
      </c>
      <c r="I36" s="17"/>
      <c r="K36" s="84"/>
    </row>
    <row r="37" ht="15">
      <c r="I37" s="17"/>
    </row>
    <row r="38" spans="1:9" ht="15">
      <c r="A38" s="13" t="s">
        <v>197</v>
      </c>
      <c r="I38" s="17"/>
    </row>
    <row r="39" spans="2:9" ht="15">
      <c r="B39" s="85"/>
      <c r="C39" s="85"/>
      <c r="D39" s="86"/>
      <c r="E39" s="87"/>
      <c r="F39" s="87"/>
      <c r="G39" s="88"/>
      <c r="H39" s="89"/>
      <c r="I39" s="17"/>
    </row>
    <row r="40" spans="1:9" ht="17.25" customHeight="1">
      <c r="A40" s="52" t="s">
        <v>113</v>
      </c>
      <c r="B40" s="33"/>
      <c r="C40" s="37"/>
      <c r="D40" s="59" t="s">
        <v>187</v>
      </c>
      <c r="I40" s="90"/>
    </row>
    <row r="41" spans="1:9" ht="15">
      <c r="A41" s="54" t="s">
        <v>190</v>
      </c>
      <c r="B41" s="34"/>
      <c r="C41" s="34"/>
      <c r="D41" s="91"/>
      <c r="E41" s="55" t="s">
        <v>188</v>
      </c>
      <c r="H41" s="83"/>
      <c r="I41" s="90"/>
    </row>
    <row r="42" spans="1:9" ht="15">
      <c r="A42" s="34"/>
      <c r="B42" s="34"/>
      <c r="C42" s="34"/>
      <c r="D42" s="92"/>
      <c r="E42" s="92"/>
      <c r="H42" s="93"/>
      <c r="I42" s="17"/>
    </row>
    <row r="43" spans="1:9" ht="15" customHeight="1">
      <c r="A43" s="34"/>
      <c r="B43" s="34"/>
      <c r="C43" s="34"/>
      <c r="H43" s="53"/>
      <c r="I43" s="17"/>
    </row>
    <row r="44" spans="1:9" ht="15" customHeight="1">
      <c r="A44" s="34"/>
      <c r="B44" s="34"/>
      <c r="C44" s="34"/>
      <c r="I44" s="17"/>
    </row>
    <row r="45" spans="1:9" ht="15">
      <c r="A45" s="34"/>
      <c r="B45" s="34"/>
      <c r="C45" s="34"/>
      <c r="D45" s="59" t="s">
        <v>191</v>
      </c>
      <c r="E45" s="53"/>
      <c r="H45" s="17"/>
      <c r="I45" s="17"/>
    </row>
    <row r="46" spans="1:9" ht="15">
      <c r="A46" s="37"/>
      <c r="B46" s="37"/>
      <c r="C46" s="37"/>
      <c r="F46" s="17"/>
      <c r="G46" s="17"/>
      <c r="H46" s="17"/>
      <c r="I46" s="17"/>
    </row>
    <row r="47" spans="1:9" ht="15">
      <c r="A47" s="17"/>
      <c r="B47" s="17"/>
      <c r="C47" s="17"/>
      <c r="D47" s="17"/>
      <c r="E47" s="55" t="s">
        <v>189</v>
      </c>
      <c r="F47" s="17"/>
      <c r="G47" s="17"/>
      <c r="H47" s="17"/>
      <c r="I47" s="17"/>
    </row>
    <row r="48" spans="1:9" ht="15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5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5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5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5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5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1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ht="1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ht="1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ht="1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ht="1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ht="1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ht="1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ht="1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ht="1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ht="1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ht="1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ht="1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ht="1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ht="1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ht="1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ht="1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ht="1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ht="1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ht="1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ht="1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ht="1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ht="1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ht="1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ht="1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ht="1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ht="1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ht="1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ht="1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ht="1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ht="1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ht="1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ht="1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5">
      <c r="A162" s="17"/>
      <c r="B162" s="17"/>
      <c r="C162" s="17"/>
      <c r="D162" s="17"/>
      <c r="E162" s="17"/>
      <c r="F162" s="17"/>
      <c r="G162" s="17"/>
      <c r="H162" s="17"/>
      <c r="I162" s="17"/>
    </row>
    <row r="163" spans="1:9" ht="15">
      <c r="A163" s="17"/>
      <c r="B163" s="17"/>
      <c r="C163" s="17"/>
      <c r="D163" s="17"/>
      <c r="E163" s="17"/>
      <c r="F163" s="17"/>
      <c r="G163" s="17"/>
      <c r="H163" s="17"/>
      <c r="I163" s="17"/>
    </row>
    <row r="164" spans="1:9" ht="15">
      <c r="A164" s="17"/>
      <c r="B164" s="17"/>
      <c r="C164" s="17"/>
      <c r="D164" s="17"/>
      <c r="E164" s="17"/>
      <c r="F164" s="17"/>
      <c r="G164" s="17"/>
      <c r="H164" s="17"/>
      <c r="I164" s="17"/>
    </row>
    <row r="165" spans="1:9" ht="15">
      <c r="A165" s="17"/>
      <c r="B165" s="17"/>
      <c r="C165" s="17"/>
      <c r="D165" s="17"/>
      <c r="E165" s="17"/>
      <c r="F165" s="17"/>
      <c r="G165" s="17"/>
      <c r="H165" s="17"/>
      <c r="I165" s="17"/>
    </row>
    <row r="166" spans="1:9" ht="15">
      <c r="A166" s="17"/>
      <c r="B166" s="17"/>
      <c r="C166" s="17"/>
      <c r="D166" s="17"/>
      <c r="E166" s="17"/>
      <c r="F166" s="17"/>
      <c r="G166" s="17"/>
      <c r="H166" s="17"/>
      <c r="I166" s="17"/>
    </row>
    <row r="167" spans="1:9" ht="15">
      <c r="A167" s="17"/>
      <c r="B167" s="17"/>
      <c r="C167" s="17"/>
      <c r="D167" s="17"/>
      <c r="E167" s="17"/>
      <c r="F167" s="17"/>
      <c r="G167" s="17"/>
      <c r="H167" s="17"/>
      <c r="I167" s="17"/>
    </row>
    <row r="168" spans="1:9" ht="15">
      <c r="A168" s="17"/>
      <c r="B168" s="17"/>
      <c r="C168" s="17"/>
      <c r="D168" s="17"/>
      <c r="E168" s="17"/>
      <c r="F168" s="17"/>
      <c r="G168" s="17"/>
      <c r="H168" s="17"/>
      <c r="I168" s="17"/>
    </row>
    <row r="169" spans="1:9" ht="15">
      <c r="A169" s="17"/>
      <c r="B169" s="17"/>
      <c r="C169" s="17"/>
      <c r="D169" s="17"/>
      <c r="E169" s="17"/>
      <c r="F169" s="17"/>
      <c r="G169" s="17"/>
      <c r="H169" s="17"/>
      <c r="I169" s="17"/>
    </row>
    <row r="170" spans="1:9" ht="15">
      <c r="A170" s="17"/>
      <c r="B170" s="17"/>
      <c r="C170" s="17"/>
      <c r="D170" s="17"/>
      <c r="E170" s="17"/>
      <c r="F170" s="17"/>
      <c r="G170" s="17"/>
      <c r="H170" s="17"/>
      <c r="I170" s="17"/>
    </row>
    <row r="171" spans="1:9" ht="15">
      <c r="A171" s="17"/>
      <c r="B171" s="17"/>
      <c r="C171" s="17"/>
      <c r="D171" s="17"/>
      <c r="E171" s="17"/>
      <c r="F171" s="17"/>
      <c r="G171" s="17"/>
      <c r="H171" s="17"/>
      <c r="I171" s="17"/>
    </row>
    <row r="172" spans="1:9" ht="15">
      <c r="A172" s="17"/>
      <c r="B172" s="17"/>
      <c r="C172" s="17"/>
      <c r="D172" s="17"/>
      <c r="E172" s="17"/>
      <c r="F172" s="17"/>
      <c r="G172" s="17"/>
      <c r="H172" s="17"/>
      <c r="I172" s="17"/>
    </row>
    <row r="173" spans="1:9" ht="15">
      <c r="A173" s="17"/>
      <c r="B173" s="17"/>
      <c r="C173" s="17"/>
      <c r="D173" s="17"/>
      <c r="E173" s="17"/>
      <c r="F173" s="17"/>
      <c r="G173" s="17"/>
      <c r="H173" s="17"/>
      <c r="I173" s="17"/>
    </row>
    <row r="174" spans="1:9" ht="15">
      <c r="A174" s="17"/>
      <c r="B174" s="17"/>
      <c r="C174" s="17"/>
      <c r="D174" s="17"/>
      <c r="E174" s="17"/>
      <c r="F174" s="17"/>
      <c r="G174" s="17"/>
      <c r="H174" s="17"/>
      <c r="I174" s="17"/>
    </row>
    <row r="175" spans="1:9" ht="15">
      <c r="A175" s="17"/>
      <c r="B175" s="17"/>
      <c r="C175" s="17"/>
      <c r="D175" s="17"/>
      <c r="E175" s="17"/>
      <c r="F175" s="17"/>
      <c r="G175" s="17"/>
      <c r="H175" s="17"/>
      <c r="I175" s="17"/>
    </row>
    <row r="176" spans="1:9" ht="15">
      <c r="A176" s="17"/>
      <c r="B176" s="17"/>
      <c r="C176" s="17"/>
      <c r="D176" s="17"/>
      <c r="E176" s="17"/>
      <c r="F176" s="17"/>
      <c r="G176" s="17"/>
      <c r="H176" s="17"/>
      <c r="I176" s="17"/>
    </row>
    <row r="177" spans="1:9" ht="15">
      <c r="A177" s="17"/>
      <c r="B177" s="17"/>
      <c r="C177" s="17"/>
      <c r="D177" s="17"/>
      <c r="E177" s="17"/>
      <c r="F177" s="17"/>
      <c r="G177" s="17"/>
      <c r="H177" s="17"/>
      <c r="I177" s="17"/>
    </row>
    <row r="178" spans="1:9" ht="15">
      <c r="A178" s="17"/>
      <c r="B178" s="17"/>
      <c r="C178" s="17"/>
      <c r="D178" s="17"/>
      <c r="E178" s="17"/>
      <c r="F178" s="17"/>
      <c r="G178" s="17"/>
      <c r="H178" s="17"/>
      <c r="I178" s="17"/>
    </row>
    <row r="179" spans="1:9" ht="15">
      <c r="A179" s="17"/>
      <c r="B179" s="17"/>
      <c r="C179" s="17"/>
      <c r="D179" s="17"/>
      <c r="E179" s="17"/>
      <c r="F179" s="17"/>
      <c r="G179" s="17"/>
      <c r="H179" s="17"/>
      <c r="I179" s="17"/>
    </row>
    <row r="180" spans="1:9" ht="15">
      <c r="A180" s="17"/>
      <c r="B180" s="17"/>
      <c r="C180" s="17"/>
      <c r="D180" s="17"/>
      <c r="E180" s="17"/>
      <c r="F180" s="17"/>
      <c r="G180" s="17"/>
      <c r="H180" s="17"/>
      <c r="I180" s="17"/>
    </row>
    <row r="181" spans="1:9" ht="15">
      <c r="A181" s="17"/>
      <c r="B181" s="17"/>
      <c r="C181" s="17"/>
      <c r="D181" s="17"/>
      <c r="E181" s="17"/>
      <c r="F181" s="17"/>
      <c r="G181" s="17"/>
      <c r="H181" s="17"/>
      <c r="I181" s="17"/>
    </row>
    <row r="182" spans="1:9" ht="15">
      <c r="A182" s="17"/>
      <c r="B182" s="17"/>
      <c r="C182" s="17"/>
      <c r="D182" s="17"/>
      <c r="E182" s="17"/>
      <c r="F182" s="17"/>
      <c r="G182" s="17"/>
      <c r="H182" s="17"/>
      <c r="I182" s="17"/>
    </row>
    <row r="183" spans="1:9" ht="15">
      <c r="A183" s="17"/>
      <c r="B183" s="17"/>
      <c r="C183" s="17"/>
      <c r="D183" s="17"/>
      <c r="E183" s="17"/>
      <c r="F183" s="17"/>
      <c r="G183" s="17"/>
      <c r="H183" s="17"/>
      <c r="I183" s="17"/>
    </row>
    <row r="184" spans="1:9" ht="15">
      <c r="A184" s="17"/>
      <c r="B184" s="17"/>
      <c r="C184" s="17"/>
      <c r="D184" s="17"/>
      <c r="E184" s="17"/>
      <c r="F184" s="17"/>
      <c r="G184" s="17"/>
      <c r="H184" s="17"/>
      <c r="I184" s="17"/>
    </row>
    <row r="185" spans="1:9" ht="15">
      <c r="A185" s="17"/>
      <c r="B185" s="17"/>
      <c r="C185" s="17"/>
      <c r="D185" s="17"/>
      <c r="E185" s="17"/>
      <c r="F185" s="17"/>
      <c r="G185" s="17"/>
      <c r="H185" s="17"/>
      <c r="I185" s="17"/>
    </row>
    <row r="186" spans="1:9" ht="15">
      <c r="A186" s="17"/>
      <c r="B186" s="17"/>
      <c r="C186" s="17"/>
      <c r="D186" s="17"/>
      <c r="E186" s="17"/>
      <c r="F186" s="17"/>
      <c r="G186" s="17"/>
      <c r="H186" s="17"/>
      <c r="I186" s="17"/>
    </row>
    <row r="187" spans="1:9" ht="15">
      <c r="A187" s="17"/>
      <c r="B187" s="17"/>
      <c r="C187" s="17"/>
      <c r="D187" s="17"/>
      <c r="E187" s="17"/>
      <c r="F187" s="17"/>
      <c r="G187" s="17"/>
      <c r="H187" s="17"/>
      <c r="I187" s="17"/>
    </row>
    <row r="188" spans="1:9" ht="15">
      <c r="A188" s="17"/>
      <c r="B188" s="17"/>
      <c r="C188" s="17"/>
      <c r="D188" s="17"/>
      <c r="E188" s="17"/>
      <c r="F188" s="17"/>
      <c r="G188" s="17"/>
      <c r="H188" s="17"/>
      <c r="I188" s="17"/>
    </row>
    <row r="189" spans="1:9" ht="15">
      <c r="A189" s="17"/>
      <c r="B189" s="17"/>
      <c r="C189" s="17"/>
      <c r="D189" s="17"/>
      <c r="E189" s="17"/>
      <c r="F189" s="17"/>
      <c r="G189" s="17"/>
      <c r="H189" s="17"/>
      <c r="I189" s="17"/>
    </row>
    <row r="190" spans="1:9" ht="15">
      <c r="A190" s="17"/>
      <c r="B190" s="17"/>
      <c r="C190" s="17"/>
      <c r="D190" s="17"/>
      <c r="E190" s="17"/>
      <c r="F190" s="17"/>
      <c r="G190" s="17"/>
      <c r="H190" s="17"/>
      <c r="I190" s="17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2013-03-26T14:56:47Z</dcterms:modified>
  <cp:category/>
  <cp:version/>
  <cp:contentType/>
  <cp:contentStatus/>
</cp:coreProperties>
</file>