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15" windowWidth="19170" windowHeight="6360" tabRatio="960" activeTab="0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Area" localSheetId="1">'справка № 2-КИС-ОД'!$A$1:$F$38</definedName>
    <definedName name="_xlnm.Print_Area" localSheetId="2">'справка № 3-КИС-ОПП'!$A$1:$G$48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1-КИС-БАЛАНС'!$11:$11</definedName>
  </definedNames>
  <calcPr fullCalcOnLoad="1"/>
</workbook>
</file>

<file path=xl/sharedStrings.xml><?xml version="1.0" encoding="utf-8"?>
<sst xmlns="http://schemas.openxmlformats.org/spreadsheetml/2006/main" count="250" uniqueCount="202">
  <si>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</si>
  <si>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</si>
  <si>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</si>
  <si>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</si>
  <si>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</si>
  <si>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</si>
  <si>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</si>
  <si>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</si>
  <si>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</si>
  <si>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</si>
  <si>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</si>
  <si>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</si>
  <si>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</si>
  <si>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</si>
  <si>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</si>
  <si>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</si>
  <si>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</si>
  <si>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</si>
  <si>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</si>
  <si>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</si>
  <si>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</si>
  <si>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</si>
  <si>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</si>
  <si>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</si>
  <si>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</si>
  <si>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</si>
  <si>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</si>
  <si>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</si>
  <si>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</si>
  <si>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</si>
  <si>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</si>
  <si>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</si>
  <si>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</si>
  <si>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</si>
  <si>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</si>
  <si>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</si>
  <si>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</si>
  <si>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</si>
  <si>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</si>
  <si>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</si>
  <si>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</si>
  <si>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</si>
  <si>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</si>
  <si>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</si>
  <si>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</si>
  <si>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</si>
  <si>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</si>
  <si>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</si>
  <si>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</si>
  <si>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</si>
  <si>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</si>
  <si>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</si>
  <si>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</si>
  <si>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</si>
  <si>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</si>
  <si>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</si>
  <si>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</si>
  <si>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</si>
  <si>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</si>
  <si>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</si>
  <si>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</si>
  <si>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</si>
  <si>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</si>
  <si>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</si>
  <si>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</si>
  <si>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</si>
  <si>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</si>
  <si>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</si>
  <si>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</si>
  <si>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</si>
  <si>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</si>
  <si>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</si>
  <si>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</si>
  <si>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</si>
  <si>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</si>
  <si>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</si>
  <si>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</si>
  <si>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</si>
  <si>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</si>
  <si>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</si>
  <si>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</si>
  <si>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</si>
  <si>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</si>
  <si>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</si>
  <si>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</si>
  <si>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</si>
  <si>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</si>
  <si>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</si>
  <si>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</si>
  <si>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</si>
  <si>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</si>
  <si>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</si>
  <si>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</si>
  <si>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</si>
  <si>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</si>
  <si>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</si>
  <si>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</si>
  <si>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</si>
  <si>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</si>
  <si>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</si>
  <si>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</si>
  <si>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</si>
  <si>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</si>
  <si>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</si>
  <si>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</si>
  <si>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</si>
  <si>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</si>
  <si>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</si>
  <si>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</si>
  <si>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</si>
  <si>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</si>
  <si>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</si>
  <si>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</si>
  <si>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</si>
  <si>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</si>
  <si>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</si>
  <si>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</si>
  <si>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</si>
  <si>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</si>
  <si>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</si>
  <si>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</si>
  <si>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</si>
  <si>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</si>
  <si>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</si>
  <si>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</si>
  <si>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</si>
  <si>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</si>
  <si>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</si>
  <si>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</si>
  <si>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</si>
  <si>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</si>
  <si>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</si>
  <si>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</si>
  <si>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</si>
  <si>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</si>
  <si>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</si>
  <si>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</si>
  <si>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</si>
  <si>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</si>
  <si>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</si>
  <si>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  Съставител:……………………….</t>
  </si>
  <si>
    <t xml:space="preserve">                            /Д. Александрова/</t>
  </si>
  <si>
    <t xml:space="preserve">   /П. Кръстев/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</si>
  <si>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</si>
  <si>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</si>
  <si>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</si>
  <si>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</si>
  <si>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</si>
  <si>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По пълномощно:....................................</t>
  </si>
  <si>
    <t xml:space="preserve">   /М. Марков/</t>
  </si>
  <si>
    <t>Представляващ:....................................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</si>
  <si>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Растеж</t>
    </r>
  </si>
  <si>
    <t>ЕИК по БУЛСТАТ: 131569986</t>
  </si>
  <si>
    <t>Наименование на КИС: ДФ ДСК РАСТЕЖ</t>
  </si>
  <si>
    <t>Наименование на КИС:ДФ ДСК Растеж</t>
  </si>
  <si>
    <t xml:space="preserve">                    /М. Марков/</t>
  </si>
  <si>
    <t xml:space="preserve">Справка № 4 </t>
  </si>
  <si>
    <t xml:space="preserve"> ОТЧЕТ  ЗА ИЗМЕНЕНИЯТА В СОБСТВЕНИЯ  КАПИТАЛ</t>
  </si>
  <si>
    <t>Наименование на КИС:  ДФ ДСК РАСТЕЖ</t>
  </si>
  <si>
    <t>( в лeва)</t>
  </si>
  <si>
    <t>ПОКАЗАТЕЛИ</t>
  </si>
  <si>
    <t>Основен капитал</t>
  </si>
  <si>
    <t>Резерви</t>
  </si>
  <si>
    <t xml:space="preserve">Натрупани печалби/загуби </t>
  </si>
  <si>
    <t>Общо собствен капитал</t>
  </si>
  <si>
    <t>премии 
 от
 емисия (премиен резерв)</t>
  </si>
  <si>
    <t xml:space="preserve">резерв от последващи 
оценки </t>
  </si>
  <si>
    <t>общи резерви</t>
  </si>
  <si>
    <t>печалба</t>
  </si>
  <si>
    <t>загуба</t>
  </si>
  <si>
    <t>Салдо към началото на предходната година</t>
  </si>
  <si>
    <t>Салдо към началото на предходния отчетен период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</si>
  <si>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</si>
  <si>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</si>
  <si>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</si>
  <si>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</si>
  <si>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</si>
  <si>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Изменение за сметка на собствениците, в т.ч.:</t>
  </si>
  <si>
    <t>емитиране</t>
  </si>
  <si>
    <t>обратно изкупуване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</si>
  <si>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</si>
  <si>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</si>
  <si>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</si>
  <si>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</si>
  <si>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</si>
  <si>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>3. Последващи оценки на дълготрайни материални и нематериални активи, в т.ч.:</t>
  </si>
  <si>
    <t xml:space="preserve">увеличения    </t>
  </si>
  <si>
    <t>намаления</t>
  </si>
  <si>
    <t>4. Последващи оценки на финансови активи и инструменти, в т.ч.:</t>
  </si>
  <si>
    <t>5. Други изменения</t>
  </si>
  <si>
    <t xml:space="preserve">Салдо към края на отчетния период </t>
  </si>
  <si>
    <t xml:space="preserve">6. Други промени </t>
  </si>
  <si>
    <t xml:space="preserve">Собствен капитал 
към края на отчетния период </t>
  </si>
  <si>
    <t>По пълномощно:..............................</t>
  </si>
  <si>
    <t xml:space="preserve">                            / Д. Александрова /</t>
  </si>
  <si>
    <t xml:space="preserve">   / М. Марков /</t>
  </si>
  <si>
    <t>Представляващ:. ..............................</t>
  </si>
  <si>
    <t xml:space="preserve">   / П. Кръстев /</t>
  </si>
  <si>
    <t>Отчетен период: към 30.06.2012 г.</t>
  </si>
  <si>
    <t>Дата : 30.07.2012</t>
  </si>
  <si>
    <t>Дата: 30.07.2012</t>
  </si>
  <si>
    <t>Отчетен период: към 30.06.2012г.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</si>
</sst>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%"/>
    <numFmt numFmtId="174" formatCode="#,##0.0000"/>
    <numFmt numFmtId="175" formatCode="0.000000%"/>
    <numFmt numFmtId="176" formatCode="0.00000"/>
    <numFmt numFmtId="177" formatCode="0.000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_);_(* \(#,##0\);_(* &quot;-&quot;??_);_(@_)"/>
    <numFmt numFmtId="184" formatCode="_-* #,##0.0000\ _л_в_-;\-* #,##0.0000\ _л_в_-;_-* &quot;-&quot;??\ _л_в_-;_-@_-"/>
    <numFmt numFmtId="185" formatCode="_(* #,##0.0_);_(* \(#,##0.0\);_(* &quot;-&quot;??_);_(@_)"/>
    <numFmt numFmtId="186" formatCode="_(* #,##0.00_);_(* \(#,##0.00\);_(* &quot;-&quot;??_);_(@_)"/>
    <numFmt numFmtId="187" formatCode="0.0000"/>
    <numFmt numFmtId="188" formatCode="#,##0.000000"/>
    <numFmt numFmtId="189" formatCode="#,##0.000"/>
    <numFmt numFmtId="190" formatCode="#,##0.00000000000"/>
    <numFmt numFmtId="191" formatCode="#,##0.00000"/>
  </numFmts>
  <fonts count="3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b/>
      <strike/>
      <sz val="9"/>
      <name val="Times New Roman"/>
      <family val="1"/>
    </font>
    <font>
      <strike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7" fillId="0" borderId="0" xfId="58" applyFont="1" applyFill="1">
      <alignment/>
      <protection/>
    </xf>
    <xf numFmtId="3" fontId="7" fillId="0" borderId="0" xfId="58" applyNumberFormat="1" applyFont="1" applyFill="1">
      <alignment/>
      <protection/>
    </xf>
    <xf numFmtId="0" fontId="6" fillId="0" borderId="0" xfId="60" applyFont="1" applyFill="1" applyBorder="1" applyAlignment="1" applyProtection="1">
      <alignment horizontal="center" vertical="center" wrapText="1"/>
      <protection locked="0"/>
    </xf>
    <xf numFmtId="3" fontId="6" fillId="0" borderId="0" xfId="60" applyNumberFormat="1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3" fontId="7" fillId="0" borderId="0" xfId="60" applyNumberFormat="1" applyFont="1" applyFill="1" applyAlignment="1" applyProtection="1">
      <alignment horizontal="center" vertical="center" wrapText="1"/>
      <protection locked="0"/>
    </xf>
    <xf numFmtId="3" fontId="7" fillId="0" borderId="0" xfId="58" applyNumberFormat="1" applyFont="1" applyFill="1" applyAlignment="1">
      <alignment vertical="center" wrapText="1"/>
      <protection/>
    </xf>
    <xf numFmtId="3" fontId="6" fillId="0" borderId="0" xfId="6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61" applyNumberFormat="1" applyFont="1" applyFill="1" applyAlignment="1" applyProtection="1">
      <alignment horizontal="center" vertical="center" wrapText="1"/>
      <protection locked="0"/>
    </xf>
    <xf numFmtId="0" fontId="6" fillId="0" borderId="0" xfId="61" applyFont="1" applyFill="1" applyAlignment="1" applyProtection="1">
      <alignment horizontal="center" vertical="center" wrapText="1"/>
      <protection locked="0"/>
    </xf>
    <xf numFmtId="3" fontId="6" fillId="0" borderId="0" xfId="62" applyNumberFormat="1" applyFont="1" applyFill="1" applyAlignment="1" applyProtection="1">
      <alignment horizontal="center"/>
      <protection locked="0"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3" fontId="6" fillId="0" borderId="10" xfId="60" applyNumberFormat="1" applyFont="1" applyFill="1" applyBorder="1" applyAlignment="1" applyProtection="1">
      <alignment horizontal="center" vertical="center" wrapText="1"/>
      <protection/>
    </xf>
    <xf numFmtId="49" fontId="6" fillId="0" borderId="10" xfId="60" applyNumberFormat="1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top" wrapText="1"/>
      <protection/>
    </xf>
    <xf numFmtId="3" fontId="7" fillId="0" borderId="10" xfId="58" applyNumberFormat="1" applyFont="1" applyFill="1" applyBorder="1">
      <alignment/>
      <protection/>
    </xf>
    <xf numFmtId="0" fontId="6" fillId="0" borderId="10" xfId="58" applyFont="1" applyFill="1" applyBorder="1">
      <alignment/>
      <protection/>
    </xf>
    <xf numFmtId="0" fontId="6" fillId="0" borderId="10" xfId="58" applyFont="1" applyFill="1" applyBorder="1" applyAlignment="1">
      <alignment wrapText="1"/>
      <protection/>
    </xf>
    <xf numFmtId="3" fontId="7" fillId="0" borderId="10" xfId="58" applyNumberFormat="1" applyFont="1" applyFill="1" applyBorder="1" applyAlignment="1">
      <alignment wrapText="1"/>
      <protection/>
    </xf>
    <xf numFmtId="3" fontId="5" fillId="0" borderId="10" xfId="58" applyNumberFormat="1" applyFont="1" applyFill="1" applyBorder="1" applyAlignment="1">
      <alignment horizontal="right" vertical="center" wrapText="1"/>
      <protection/>
    </xf>
    <xf numFmtId="0" fontId="7" fillId="0" borderId="0" xfId="58" applyFont="1" applyFill="1" applyAlignment="1">
      <alignment wrapText="1"/>
      <protection/>
    </xf>
    <xf numFmtId="0" fontId="7" fillId="0" borderId="10" xfId="58" applyFont="1" applyFill="1" applyBorder="1" applyAlignment="1">
      <alignment wrapText="1"/>
      <protection/>
    </xf>
    <xf numFmtId="3" fontId="4" fillId="0" borderId="10" xfId="58" applyNumberFormat="1" applyFont="1" applyFill="1" applyBorder="1" applyAlignment="1">
      <alignment horizontal="right" vertical="center" wrapText="1"/>
      <protection/>
    </xf>
    <xf numFmtId="0" fontId="6" fillId="0" borderId="10" xfId="58" applyFont="1" applyFill="1" applyBorder="1" applyAlignment="1">
      <alignment horizontal="right" wrapText="1"/>
      <protection/>
    </xf>
    <xf numFmtId="3" fontId="5" fillId="0" borderId="10" xfId="58" applyNumberFormat="1" applyFont="1" applyFill="1" applyBorder="1" applyAlignment="1">
      <alignment horizontal="right" vertical="center"/>
      <protection/>
    </xf>
    <xf numFmtId="0" fontId="7" fillId="0" borderId="10" xfId="58" applyFont="1" applyFill="1" applyBorder="1">
      <alignment/>
      <protection/>
    </xf>
    <xf numFmtId="3" fontId="4" fillId="0" borderId="10" xfId="58" applyNumberFormat="1" applyFont="1" applyFill="1" applyBorder="1" applyAlignment="1">
      <alignment horizontal="right" vertical="center"/>
      <protection/>
    </xf>
    <xf numFmtId="0" fontId="6" fillId="0" borderId="10" xfId="58" applyFont="1" applyFill="1" applyBorder="1" applyAlignment="1">
      <alignment horizontal="right"/>
      <protection/>
    </xf>
    <xf numFmtId="0" fontId="14" fillId="0" borderId="10" xfId="58" applyFont="1" applyFill="1" applyBorder="1">
      <alignment/>
      <protection/>
    </xf>
    <xf numFmtId="0" fontId="7" fillId="0" borderId="10" xfId="58" applyFont="1" applyFill="1" applyBorder="1" applyAlignment="1">
      <alignment horizontal="left" wrapText="1"/>
      <protection/>
    </xf>
    <xf numFmtId="3" fontId="7" fillId="0" borderId="0" xfId="58" applyNumberFormat="1" applyFont="1" applyFill="1" applyBorder="1">
      <alignment/>
      <protection/>
    </xf>
    <xf numFmtId="0" fontId="7" fillId="0" borderId="0" xfId="58" applyFont="1" applyFill="1" applyBorder="1">
      <alignment/>
      <protection/>
    </xf>
    <xf numFmtId="0" fontId="4" fillId="0" borderId="0" xfId="58" applyFont="1" applyFill="1" applyBorder="1" applyAlignment="1">
      <alignment horizontal="right" vertical="top"/>
      <protection/>
    </xf>
    <xf numFmtId="0" fontId="4" fillId="0" borderId="0" xfId="58" applyFont="1" applyFill="1" applyBorder="1" applyAlignment="1">
      <alignment vertical="top" wrapText="1"/>
      <protection/>
    </xf>
    <xf numFmtId="0" fontId="4" fillId="0" borderId="0" xfId="58" applyFont="1" applyFill="1" applyAlignment="1">
      <alignment wrapText="1"/>
      <protection/>
    </xf>
    <xf numFmtId="0" fontId="7" fillId="0" borderId="0" xfId="58" applyFont="1" applyFill="1" applyBorder="1" applyAlignment="1">
      <alignment/>
      <protection/>
    </xf>
    <xf numFmtId="0" fontId="4" fillId="0" borderId="0" xfId="58" applyFont="1" applyFill="1">
      <alignment/>
      <protection/>
    </xf>
    <xf numFmtId="0" fontId="7" fillId="0" borderId="0" xfId="58" applyFont="1" applyFill="1" applyBorder="1" applyAlignment="1">
      <alignment horizontal="right"/>
      <protection/>
    </xf>
    <xf numFmtId="0" fontId="4" fillId="0" borderId="0" xfId="58" applyFont="1" applyFill="1" applyBorder="1" applyAlignment="1">
      <alignment horizontal="right" vertical="top" wrapText="1"/>
      <protection/>
    </xf>
    <xf numFmtId="0" fontId="7" fillId="0" borderId="0" xfId="59" applyFont="1" applyFill="1" applyBorder="1" applyAlignment="1">
      <alignment horizontal="right"/>
      <protection/>
    </xf>
    <xf numFmtId="0" fontId="7" fillId="0" borderId="0" xfId="58" applyFont="1" applyFill="1" applyBorder="1" applyAlignment="1">
      <alignment wrapText="1"/>
      <protection/>
    </xf>
    <xf numFmtId="3" fontId="7" fillId="0" borderId="0" xfId="58" applyNumberFormat="1" applyFont="1" applyFill="1" applyBorder="1" applyAlignment="1">
      <alignment wrapText="1"/>
      <protection/>
    </xf>
    <xf numFmtId="0" fontId="6" fillId="0" borderId="0" xfId="58" applyFont="1" applyFill="1" applyBorder="1" applyAlignment="1">
      <alignment horizontal="right" wrapText="1"/>
      <protection/>
    </xf>
    <xf numFmtId="3" fontId="7" fillId="0" borderId="0" xfId="58" applyNumberFormat="1" applyFont="1" applyFill="1" applyAlignment="1">
      <alignment wrapText="1"/>
      <protection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6" fillId="0" borderId="0" xfId="60" applyFont="1" applyFill="1" applyBorder="1" applyAlignment="1" applyProtection="1">
      <alignment vertical="top" wrapText="1"/>
      <protection locked="0"/>
    </xf>
    <xf numFmtId="3" fontId="6" fillId="0" borderId="0" xfId="62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62" applyNumberFormat="1" applyFont="1" applyFill="1" applyBorder="1" applyAlignment="1" applyProtection="1">
      <alignment horizontal="centerContinuous"/>
      <protection locked="0"/>
    </xf>
    <xf numFmtId="0" fontId="6" fillId="0" borderId="0" xfId="60" applyFont="1" applyFill="1" applyAlignment="1" applyProtection="1">
      <alignment horizontal="right" vertical="top"/>
      <protection locked="0"/>
    </xf>
    <xf numFmtId="0" fontId="6" fillId="0" borderId="0" xfId="62" applyFont="1" applyFill="1" applyBorder="1" applyAlignment="1" applyProtection="1">
      <alignment horizontal="center" vertical="center" wrapText="1"/>
      <protection/>
    </xf>
    <xf numFmtId="3" fontId="7" fillId="0" borderId="0" xfId="62" applyNumberFormat="1" applyFont="1" applyFill="1" applyBorder="1" applyProtection="1">
      <alignment/>
      <protection locked="0"/>
    </xf>
    <xf numFmtId="0" fontId="7" fillId="0" borderId="0" xfId="62" applyFont="1" applyFill="1" applyBorder="1" applyAlignment="1" applyProtection="1">
      <alignment wrapText="1"/>
      <protection locked="0"/>
    </xf>
    <xf numFmtId="3" fontId="7" fillId="0" borderId="0" xfId="62" applyNumberFormat="1" applyFont="1" applyFill="1" applyProtection="1">
      <alignment/>
      <protection locked="0"/>
    </xf>
    <xf numFmtId="0" fontId="6" fillId="0" borderId="10" xfId="62" applyFont="1" applyFill="1" applyBorder="1" applyAlignment="1" applyProtection="1">
      <alignment horizontal="center" vertical="center" wrapText="1"/>
      <protection/>
    </xf>
    <xf numFmtId="3" fontId="6" fillId="0" borderId="10" xfId="62" applyNumberFormat="1" applyFont="1" applyFill="1" applyBorder="1" applyAlignment="1" applyProtection="1">
      <alignment horizontal="center" vertical="center" wrapText="1"/>
      <protection/>
    </xf>
    <xf numFmtId="0" fontId="6" fillId="0" borderId="10" xfId="62" applyFont="1" applyFill="1" applyBorder="1" applyAlignment="1" applyProtection="1">
      <alignment vertical="center" wrapText="1"/>
      <protection/>
    </xf>
    <xf numFmtId="3" fontId="6" fillId="0" borderId="10" xfId="62" applyNumberFormat="1" applyFont="1" applyFill="1" applyBorder="1" applyAlignment="1" applyProtection="1">
      <alignment vertical="center"/>
      <protection/>
    </xf>
    <xf numFmtId="3" fontId="7" fillId="0" borderId="10" xfId="62" applyNumberFormat="1" applyFont="1" applyFill="1" applyBorder="1" applyProtection="1">
      <alignment/>
      <protection/>
    </xf>
    <xf numFmtId="0" fontId="6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 wrapText="1"/>
    </xf>
    <xf numFmtId="3" fontId="7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wrapText="1"/>
    </xf>
    <xf numFmtId="3" fontId="7" fillId="0" borderId="0" xfId="0" applyNumberFormat="1" applyFont="1" applyFill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right" wrapText="1"/>
    </xf>
    <xf numFmtId="3" fontId="6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4" fontId="7" fillId="0" borderId="0" xfId="0" applyNumberFormat="1" applyFont="1" applyFill="1" applyAlignment="1">
      <alignment wrapText="1"/>
    </xf>
    <xf numFmtId="0" fontId="15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3" fontId="7" fillId="0" borderId="0" xfId="0" applyNumberFormat="1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6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60" applyFont="1" applyFill="1" applyBorder="1" applyAlignment="1" applyProtection="1">
      <alignment vertical="top" wrapText="1"/>
      <protection locked="0"/>
    </xf>
    <xf numFmtId="0" fontId="5" fillId="0" borderId="0" xfId="60" applyFont="1" applyFill="1" applyAlignment="1" applyProtection="1">
      <alignment vertical="top"/>
      <protection locked="0"/>
    </xf>
    <xf numFmtId="0" fontId="3" fillId="0" borderId="0" xfId="60" applyFont="1" applyFill="1" applyAlignment="1" applyProtection="1">
      <alignment vertical="top"/>
      <protection locked="0"/>
    </xf>
    <xf numFmtId="0" fontId="1" fillId="0" borderId="0" xfId="60" applyFont="1" applyFill="1" applyBorder="1" applyAlignment="1" applyProtection="1">
      <alignment vertical="top" wrapText="1"/>
      <protection locked="0"/>
    </xf>
    <xf numFmtId="0" fontId="1" fillId="0" borderId="0" xfId="60" applyFont="1" applyFill="1" applyAlignment="1" applyProtection="1">
      <alignment vertical="top" wrapText="1"/>
      <protection locked="0"/>
    </xf>
    <xf numFmtId="0" fontId="3" fillId="0" borderId="0" xfId="60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3" fontId="4" fillId="0" borderId="0" xfId="58" applyNumberFormat="1" applyFont="1" applyFill="1" applyBorder="1" applyAlignment="1">
      <alignment vertical="top"/>
      <protection/>
    </xf>
    <xf numFmtId="3" fontId="4" fillId="0" borderId="0" xfId="58" applyNumberFormat="1" applyFont="1" applyFill="1" applyBorder="1" applyAlignment="1">
      <alignment vertical="top" wrapText="1"/>
      <protection/>
    </xf>
    <xf numFmtId="3" fontId="34" fillId="0" borderId="0" xfId="58" applyNumberFormat="1" applyFont="1" applyFill="1" applyAlignment="1">
      <alignment wrapText="1"/>
      <protection/>
    </xf>
    <xf numFmtId="0" fontId="4" fillId="0" borderId="0" xfId="59" applyFont="1" applyFill="1" applyBorder="1" applyAlignment="1">
      <alignment horizontal="right" vertical="top" wrapText="1"/>
      <protection/>
    </xf>
    <xf numFmtId="3" fontId="7" fillId="0" borderId="0" xfId="58" applyNumberFormat="1" applyFont="1" applyFill="1" applyBorder="1" applyAlignment="1">
      <alignment/>
      <protection/>
    </xf>
    <xf numFmtId="3" fontId="3" fillId="0" borderId="10" xfId="0" applyNumberFormat="1" applyFont="1" applyFill="1" applyBorder="1" applyAlignment="1">
      <alignment/>
    </xf>
    <xf numFmtId="3" fontId="7" fillId="24" borderId="10" xfId="58" applyNumberFormat="1" applyFont="1" applyFill="1" applyBorder="1" applyAlignment="1">
      <alignment wrapText="1"/>
      <protection/>
    </xf>
    <xf numFmtId="14" fontId="7" fillId="0" borderId="0" xfId="58" applyNumberFormat="1" applyFont="1" applyFill="1" applyAlignment="1">
      <alignment horizontal="left" wrapText="1"/>
      <protection/>
    </xf>
    <xf numFmtId="3" fontId="8" fillId="0" borderId="0" xfId="0" applyNumberFormat="1" applyFont="1" applyFill="1" applyAlignment="1">
      <alignment vertical="center"/>
    </xf>
    <xf numFmtId="0" fontId="6" fillId="0" borderId="0" xfId="63" applyFont="1" applyFill="1" applyAlignment="1">
      <alignment horizontal="left" vertical="justify" wrapText="1"/>
      <protection/>
    </xf>
    <xf numFmtId="3" fontId="6" fillId="0" borderId="0" xfId="63" applyNumberFormat="1" applyFont="1" applyFill="1" applyAlignment="1">
      <alignment horizontal="left" vertical="justify"/>
      <protection/>
    </xf>
    <xf numFmtId="3" fontId="7" fillId="0" borderId="0" xfId="63" applyNumberFormat="1" applyFont="1" applyFill="1" applyAlignment="1">
      <alignment horizontal="left" vertical="justify"/>
      <protection/>
    </xf>
    <xf numFmtId="0" fontId="5" fillId="0" borderId="0" xfId="60" applyFont="1" applyFill="1" applyBorder="1" applyAlignment="1" applyProtection="1">
      <alignment horizontal="left" vertical="justify" wrapText="1"/>
      <protection locked="0"/>
    </xf>
    <xf numFmtId="3" fontId="6" fillId="0" borderId="0" xfId="60" applyNumberFormat="1" applyFont="1" applyFill="1" applyBorder="1" applyAlignment="1" applyProtection="1">
      <alignment horizontal="left" vertical="justify" wrapText="1"/>
      <protection locked="0"/>
    </xf>
    <xf numFmtId="3" fontId="3" fillId="0" borderId="0" xfId="60" applyNumberFormat="1" applyFont="1" applyFill="1" applyAlignment="1" applyProtection="1">
      <alignment horizontal="left" vertical="justify"/>
      <protection locked="0"/>
    </xf>
    <xf numFmtId="3" fontId="6" fillId="0" borderId="0" xfId="63" applyNumberFormat="1" applyFont="1" applyFill="1" applyBorder="1" applyAlignment="1" applyProtection="1">
      <alignment horizontal="left" vertical="justify" wrapText="1"/>
      <protection/>
    </xf>
    <xf numFmtId="3" fontId="3" fillId="0" borderId="0" xfId="60" applyNumberFormat="1" applyFont="1" applyFill="1" applyAlignment="1" applyProtection="1">
      <alignment horizontal="left" vertical="justify" wrapText="1"/>
      <protection locked="0"/>
    </xf>
    <xf numFmtId="0" fontId="6" fillId="0" borderId="12" xfId="60" applyFont="1" applyFill="1" applyBorder="1" applyAlignment="1" applyProtection="1">
      <alignment horizontal="left" vertical="justify" wrapText="1"/>
      <protection locked="0"/>
    </xf>
    <xf numFmtId="3" fontId="6" fillId="0" borderId="12" xfId="60" applyNumberFormat="1" applyFont="1" applyFill="1" applyBorder="1" applyAlignment="1" applyProtection="1">
      <alignment horizontal="left" vertical="justify" wrapText="1"/>
      <protection locked="0"/>
    </xf>
    <xf numFmtId="3" fontId="6" fillId="0" borderId="0" xfId="63" applyNumberFormat="1" applyFont="1" applyFill="1" applyBorder="1" applyAlignment="1">
      <alignment horizontal="left" vertical="justify" wrapText="1"/>
      <protection/>
    </xf>
    <xf numFmtId="3" fontId="5" fillId="0" borderId="0" xfId="61" applyNumberFormat="1" applyFont="1" applyFill="1" applyAlignment="1">
      <alignment horizontal="center" vertical="justify" wrapText="1"/>
      <protection/>
    </xf>
    <xf numFmtId="0" fontId="1" fillId="0" borderId="10" xfId="63" applyFont="1" applyFill="1" applyBorder="1" applyAlignment="1">
      <alignment horizontal="center" vertical="justify" wrapText="1"/>
      <protection/>
    </xf>
    <xf numFmtId="3" fontId="1" fillId="0" borderId="10" xfId="63" applyNumberFormat="1" applyFont="1" applyFill="1" applyBorder="1" applyAlignment="1">
      <alignment horizontal="center" vertical="justify" wrapText="1"/>
      <protection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0" xfId="63" applyFont="1" applyFill="1" applyBorder="1" applyAlignment="1">
      <alignment horizontal="left" vertical="justify" wrapText="1"/>
      <protection/>
    </xf>
    <xf numFmtId="3" fontId="1" fillId="0" borderId="10" xfId="63" applyNumberFormat="1" applyFont="1" applyFill="1" applyBorder="1" applyAlignment="1">
      <alignment horizontal="right" vertical="justify" wrapText="1"/>
      <protection/>
    </xf>
    <xf numFmtId="3" fontId="3" fillId="0" borderId="10" xfId="63" applyNumberFormat="1" applyFont="1" applyFill="1" applyBorder="1" applyAlignment="1" applyProtection="1">
      <alignment horizontal="right" vertical="justify"/>
      <protection/>
    </xf>
    <xf numFmtId="0" fontId="3" fillId="0" borderId="10" xfId="63" applyFont="1" applyFill="1" applyBorder="1" applyAlignment="1">
      <alignment horizontal="left" vertical="justify" wrapText="1"/>
      <protection/>
    </xf>
    <xf numFmtId="3" fontId="3" fillId="0" borderId="10" xfId="63" applyNumberFormat="1" applyFont="1" applyFill="1" applyBorder="1" applyAlignment="1" applyProtection="1">
      <alignment horizontal="right" vertical="justify"/>
      <protection locked="0"/>
    </xf>
    <xf numFmtId="3" fontId="1" fillId="0" borderId="10" xfId="63" applyNumberFormat="1" applyFont="1" applyFill="1" applyBorder="1" applyAlignment="1" applyProtection="1">
      <alignment horizontal="right" vertical="justify"/>
      <protection/>
    </xf>
    <xf numFmtId="3" fontId="1" fillId="0" borderId="10" xfId="63" applyNumberFormat="1" applyFont="1" applyFill="1" applyBorder="1" applyAlignment="1" applyProtection="1">
      <alignment horizontal="right" vertical="justify"/>
      <protection locked="0"/>
    </xf>
    <xf numFmtId="3" fontId="3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vertical="top" wrapText="1"/>
    </xf>
    <xf numFmtId="0" fontId="1" fillId="0" borderId="0" xfId="63" applyFont="1" applyFill="1" applyBorder="1" applyAlignment="1" applyProtection="1">
      <alignment horizontal="left" wrapText="1"/>
      <protection locked="0"/>
    </xf>
    <xf numFmtId="0" fontId="3" fillId="0" borderId="0" xfId="63" applyFont="1" applyFill="1" applyBorder="1" applyAlignment="1" applyProtection="1">
      <alignment horizontal="left"/>
      <protection locked="0"/>
    </xf>
    <xf numFmtId="0" fontId="1" fillId="0" borderId="0" xfId="63" applyFont="1" applyFill="1" applyBorder="1" applyAlignment="1" applyProtection="1">
      <alignment horizontal="left"/>
      <protection locked="0"/>
    </xf>
    <xf numFmtId="3" fontId="4" fillId="0" borderId="0" xfId="0" applyNumberFormat="1" applyFont="1" applyFill="1" applyAlignment="1">
      <alignment wrapText="1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vertical="top"/>
    </xf>
    <xf numFmtId="3" fontId="7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3" fontId="3" fillId="0" borderId="0" xfId="63" applyNumberFormat="1" applyFont="1" applyFill="1" applyBorder="1" applyAlignment="1" applyProtection="1">
      <alignment horizontal="left" vertical="justify"/>
      <protection/>
    </xf>
    <xf numFmtId="0" fontId="3" fillId="0" borderId="0" xfId="0" applyFont="1" applyFill="1" applyBorder="1" applyAlignment="1">
      <alignment horizontal="right"/>
    </xf>
    <xf numFmtId="3" fontId="3" fillId="0" borderId="0" xfId="63" applyNumberFormat="1" applyFont="1" applyFill="1" applyBorder="1" applyAlignment="1" applyProtection="1">
      <alignment horizontal="left" vertical="justify"/>
      <protection locked="0"/>
    </xf>
    <xf numFmtId="3" fontId="4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5" fillId="0" borderId="0" xfId="60" applyFont="1" applyFill="1" applyBorder="1" applyAlignment="1" applyProtection="1">
      <alignment horizontal="left" wrapText="1"/>
      <protection locked="0"/>
    </xf>
    <xf numFmtId="0" fontId="1" fillId="0" borderId="0" xfId="6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>
      <alignment horizontal="center" vertical="center"/>
    </xf>
    <xf numFmtId="3" fontId="1" fillId="0" borderId="13" xfId="63" applyNumberFormat="1" applyFont="1" applyFill="1" applyBorder="1" applyAlignment="1">
      <alignment horizontal="center" vertical="center" wrapText="1"/>
      <protection/>
    </xf>
    <xf numFmtId="0" fontId="7" fillId="0" borderId="0" xfId="58" applyFont="1" applyFill="1" applyAlignment="1">
      <alignment horizontal="right"/>
      <protection/>
    </xf>
    <xf numFmtId="3" fontId="12" fillId="0" borderId="0" xfId="58" applyNumberFormat="1" applyFont="1" applyFill="1" applyAlignment="1">
      <alignment vertical="center" wrapText="1"/>
      <protection/>
    </xf>
    <xf numFmtId="3" fontId="7" fillId="0" borderId="0" xfId="60" applyNumberFormat="1" applyFont="1" applyFill="1" applyAlignment="1" applyProtection="1">
      <alignment horizontal="left" vertical="center" wrapText="1"/>
      <protection locked="0"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0" fontId="7" fillId="0" borderId="0" xfId="58" applyFont="1" applyFill="1" applyAlignment="1">
      <alignment horizontal="center"/>
      <protection/>
    </xf>
    <xf numFmtId="3" fontId="7" fillId="0" borderId="0" xfId="0" applyNumberFormat="1" applyFont="1" applyFill="1" applyAlignment="1">
      <alignment horizontal="center"/>
    </xf>
    <xf numFmtId="3" fontId="7" fillId="0" borderId="0" xfId="0" applyNumberFormat="1" applyFont="1" applyFill="1" applyBorder="1" applyAlignment="1">
      <alignment horizontal="center" vertical="top" wrapText="1"/>
    </xf>
    <xf numFmtId="3" fontId="12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61" applyFont="1" applyFill="1" applyBorder="1" applyAlignment="1" applyProtection="1">
      <alignment horizontal="center" vertical="center"/>
      <protection locked="0"/>
    </xf>
    <xf numFmtId="3" fontId="3" fillId="0" borderId="14" xfId="0" applyNumberFormat="1" applyFont="1" applyFill="1" applyBorder="1" applyAlignment="1">
      <alignment horizontal="center" vertical="center" wrapText="1"/>
    </xf>
    <xf numFmtId="3" fontId="1" fillId="0" borderId="14" xfId="63" applyNumberFormat="1" applyFont="1" applyFill="1" applyBorder="1" applyAlignment="1">
      <alignment horizontal="center" vertical="center" wrapText="1"/>
      <protection/>
    </xf>
    <xf numFmtId="0" fontId="1" fillId="0" borderId="0" xfId="63" applyFont="1" applyFill="1" applyAlignment="1">
      <alignment horizontal="center" vertical="justify" wrapText="1"/>
      <protection/>
    </xf>
    <xf numFmtId="3" fontId="5" fillId="0" borderId="0" xfId="60" applyNumberFormat="1" applyFont="1" applyFill="1" applyAlignment="1" applyProtection="1">
      <alignment horizontal="left" vertical="justify"/>
      <protection locked="0"/>
    </xf>
    <xf numFmtId="3" fontId="5" fillId="0" borderId="0" xfId="0" applyNumberFormat="1" applyFont="1" applyFill="1" applyAlignment="1">
      <alignment horizontal="left" vertical="justify"/>
    </xf>
    <xf numFmtId="0" fontId="1" fillId="0" borderId="13" xfId="63" applyFont="1" applyFill="1" applyBorder="1" applyAlignment="1">
      <alignment horizontal="center" vertical="center" wrapText="1"/>
      <protection/>
    </xf>
    <xf numFmtId="0" fontId="1" fillId="0" borderId="15" xfId="63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1" fillId="0" borderId="16" xfId="63" applyNumberFormat="1" applyFont="1" applyFill="1" applyBorder="1" applyAlignment="1">
      <alignment horizontal="center" vertical="center" wrapText="1"/>
      <protection/>
    </xf>
    <xf numFmtId="3" fontId="3" fillId="0" borderId="17" xfId="0" applyNumberFormat="1" applyFont="1" applyFill="1" applyBorder="1" applyAlignment="1">
      <alignment horizontal="center" vertical="center" wrapText="1"/>
    </xf>
    <xf numFmtId="3" fontId="1" fillId="0" borderId="18" xfId="63" applyNumberFormat="1" applyFont="1" applyFill="1" applyBorder="1" applyAlignment="1">
      <alignment horizontal="center" vertical="center" wrapText="1"/>
      <protection/>
    </xf>
    <xf numFmtId="3" fontId="1" fillId="0" borderId="15" xfId="63" applyNumberFormat="1" applyFont="1" applyFill="1" applyBorder="1" applyAlignment="1">
      <alignment horizontal="center" vertical="center" wrapText="1"/>
      <protection/>
    </xf>
    <xf numFmtId="3" fontId="1" fillId="0" borderId="13" xfId="63" applyNumberFormat="1" applyFont="1" applyFill="1" applyBorder="1" applyAlignment="1">
      <alignment horizontal="center" vertical="justify" wrapText="1"/>
      <protection/>
    </xf>
    <xf numFmtId="3" fontId="1" fillId="0" borderId="14" xfId="63" applyNumberFormat="1" applyFont="1" applyFill="1" applyBorder="1" applyAlignment="1">
      <alignment horizontal="center" vertical="justify" wrapText="1"/>
      <protection/>
    </xf>
  </cellXfs>
  <cellStyles count="56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DF DSK_Growth_balance (30.06.2008)" xfId="58"/>
    <cellStyle name="Normal_DF DSK_Standard_balance (30.06.2008)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Style 1" xfId="67"/>
    <cellStyle name="Title" xfId="68"/>
    <cellStyle name="Total" xfId="69"/>
    <cellStyle name="Warning Tex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2"/>
  <sheetViews>
    <sheetView tabSelected="1" workbookViewId="0" topLeftCell="A1">
      <selection activeCell="A56" sqref="A56"/>
    </sheetView>
  </sheetViews>
  <sheetFormatPr defaultColWidth="9.140625" defaultRowHeight="12.75"/>
  <cols>
    <col min="1" max="1" width="42.28125" style="1" customWidth="1"/>
    <col min="2" max="2" width="12.8515625" style="2" customWidth="1"/>
    <col min="3" max="3" width="10.57421875" style="2" customWidth="1"/>
    <col min="4" max="4" width="51.421875" style="1" customWidth="1"/>
    <col min="5" max="5" width="11.421875" style="2" customWidth="1"/>
    <col min="6" max="6" width="12.421875" style="2" customWidth="1"/>
    <col min="7" max="7" width="12.28125" style="1" customWidth="1"/>
    <col min="8" max="9" width="10.00390625" style="1" bestFit="1" customWidth="1"/>
    <col min="10" max="16384" width="9.140625" style="1" customWidth="1"/>
  </cols>
  <sheetData>
    <row r="1" spans="5:6" ht="12">
      <c r="E1" s="174" t="s">
        <v>121</v>
      </c>
      <c r="F1" s="174"/>
    </row>
    <row r="2" spans="1:6" ht="12">
      <c r="A2" s="3"/>
      <c r="B2" s="4"/>
      <c r="C2" s="176" t="s">
        <v>0</v>
      </c>
      <c r="D2" s="176"/>
      <c r="E2" s="6"/>
      <c r="F2" s="6"/>
    </row>
    <row r="3" spans="1:6" ht="15" customHeight="1">
      <c r="A3" s="5" t="s">
        <v>151</v>
      </c>
      <c r="B3" s="7"/>
      <c r="C3" s="8"/>
      <c r="D3" s="3"/>
      <c r="E3" s="175" t="s">
        <v>152</v>
      </c>
      <c r="F3" s="175"/>
    </row>
    <row r="4" spans="1:6" ht="12">
      <c r="A4" s="5" t="s">
        <v>198</v>
      </c>
      <c r="B4" s="7"/>
      <c r="C4" s="9"/>
      <c r="D4" s="10"/>
      <c r="E4" s="6"/>
      <c r="F4" s="11" t="s">
        <v>55</v>
      </c>
    </row>
    <row r="5" spans="1:6" ht="50.25" customHeight="1">
      <c r="A5" s="12" t="s">
        <v>1</v>
      </c>
      <c r="B5" s="13" t="s">
        <v>2</v>
      </c>
      <c r="C5" s="13" t="s">
        <v>3</v>
      </c>
      <c r="D5" s="14" t="s">
        <v>7</v>
      </c>
      <c r="E5" s="13" t="s">
        <v>4</v>
      </c>
      <c r="F5" s="13" t="s">
        <v>5</v>
      </c>
    </row>
    <row r="6" spans="1:6" ht="12">
      <c r="A6" s="12" t="s">
        <v>6</v>
      </c>
      <c r="B6" s="13">
        <v>1</v>
      </c>
      <c r="C6" s="13">
        <v>2</v>
      </c>
      <c r="D6" s="14" t="s">
        <v>6</v>
      </c>
      <c r="E6" s="13">
        <v>1</v>
      </c>
      <c r="F6" s="13">
        <v>2</v>
      </c>
    </row>
    <row r="7" spans="1:6" ht="12">
      <c r="A7" s="15" t="s">
        <v>8</v>
      </c>
      <c r="B7" s="16"/>
      <c r="C7" s="16"/>
      <c r="D7" s="17" t="s">
        <v>28</v>
      </c>
      <c r="E7" s="16"/>
      <c r="F7" s="16"/>
    </row>
    <row r="8" spans="1:30" ht="12.75">
      <c r="A8" s="18" t="s">
        <v>29</v>
      </c>
      <c r="B8" s="19"/>
      <c r="C8" s="19"/>
      <c r="D8" s="18" t="s">
        <v>30</v>
      </c>
      <c r="E8" s="20">
        <v>19488220</v>
      </c>
      <c r="F8" s="20">
        <v>20098647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12">
      <c r="A9" s="22" t="s">
        <v>115</v>
      </c>
      <c r="B9" s="19"/>
      <c r="C9" s="19"/>
      <c r="D9" s="18" t="s">
        <v>31</v>
      </c>
      <c r="E9" s="19"/>
      <c r="F9" s="19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4">
      <c r="A10" s="22" t="s">
        <v>73</v>
      </c>
      <c r="B10" s="19"/>
      <c r="C10" s="19"/>
      <c r="D10" s="22" t="s">
        <v>114</v>
      </c>
      <c r="E10" s="23">
        <v>18292723</v>
      </c>
      <c r="F10" s="23">
        <v>18079434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0.25" customHeight="1">
      <c r="A11" s="22" t="s">
        <v>80</v>
      </c>
      <c r="B11" s="19"/>
      <c r="C11" s="19"/>
      <c r="D11" s="22" t="s">
        <v>32</v>
      </c>
      <c r="E11" s="19"/>
      <c r="F11" s="19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12">
      <c r="A12" s="22" t="s">
        <v>106</v>
      </c>
      <c r="B12" s="19"/>
      <c r="C12" s="19"/>
      <c r="D12" s="22" t="s">
        <v>88</v>
      </c>
      <c r="E12" s="19"/>
      <c r="F12" s="19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12.75">
      <c r="A13" s="24" t="s">
        <v>12</v>
      </c>
      <c r="B13" s="19"/>
      <c r="C13" s="19"/>
      <c r="D13" s="24" t="s">
        <v>27</v>
      </c>
      <c r="E13" s="20">
        <f>E10+E11+E12</f>
        <v>18292723</v>
      </c>
      <c r="F13" s="25">
        <f>F10+F11+F12</f>
        <v>18079434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12">
      <c r="A14" s="18" t="s">
        <v>137</v>
      </c>
      <c r="B14" s="19"/>
      <c r="C14" s="19"/>
      <c r="D14" s="18" t="s">
        <v>33</v>
      </c>
      <c r="E14" s="19"/>
      <c r="F14" s="19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12.75">
      <c r="A15" s="24" t="s">
        <v>39</v>
      </c>
      <c r="B15" s="19"/>
      <c r="C15" s="19"/>
      <c r="D15" s="22" t="s">
        <v>34</v>
      </c>
      <c r="E15" s="23">
        <f>E16-E17</f>
        <v>-24784801</v>
      </c>
      <c r="F15" s="23">
        <f>F16-F17</f>
        <v>-22848475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12.75">
      <c r="A16" s="17" t="s">
        <v>41</v>
      </c>
      <c r="B16" s="19"/>
      <c r="C16" s="19"/>
      <c r="D16" s="22" t="s">
        <v>35</v>
      </c>
      <c r="E16" s="23">
        <v>18516381</v>
      </c>
      <c r="F16" s="23">
        <v>18516381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ht="12">
      <c r="A17" s="17" t="s">
        <v>43</v>
      </c>
      <c r="B17" s="19"/>
      <c r="C17" s="19"/>
      <c r="D17" s="22" t="s">
        <v>36</v>
      </c>
      <c r="E17" s="19">
        <v>43301182</v>
      </c>
      <c r="F17" s="19">
        <v>41364856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 ht="12.75">
      <c r="A18" s="26" t="s">
        <v>9</v>
      </c>
      <c r="B18" s="19"/>
      <c r="C18" s="19"/>
      <c r="D18" s="26" t="s">
        <v>37</v>
      </c>
      <c r="E18" s="23">
        <v>-1333303</v>
      </c>
      <c r="F18" s="23">
        <v>-1936326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ht="12.75">
      <c r="A19" s="26" t="s">
        <v>10</v>
      </c>
      <c r="B19" s="27">
        <v>350403</v>
      </c>
      <c r="C19" s="27">
        <v>886185</v>
      </c>
      <c r="D19" s="24" t="s">
        <v>38</v>
      </c>
      <c r="E19" s="20">
        <f>E15+E18</f>
        <v>-26118104</v>
      </c>
      <c r="F19" s="25">
        <f>F15+F18</f>
        <v>-24784801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30" ht="12.75">
      <c r="A20" s="26" t="s">
        <v>138</v>
      </c>
      <c r="B20" s="124">
        <v>3430761</v>
      </c>
      <c r="C20" s="124">
        <v>2876351</v>
      </c>
      <c r="D20" s="28" t="s">
        <v>40</v>
      </c>
      <c r="E20" s="20">
        <f>E8+E13+E19</f>
        <v>11662839</v>
      </c>
      <c r="F20" s="25">
        <f>F8+F13+F19</f>
        <v>13393280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ht="12">
      <c r="A21" s="26" t="s">
        <v>105</v>
      </c>
      <c r="B21" s="19"/>
      <c r="C21" s="19"/>
      <c r="D21" s="29"/>
      <c r="E21" s="19"/>
      <c r="F21" s="19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ht="12.75">
      <c r="A22" s="28" t="s">
        <v>12</v>
      </c>
      <c r="B22" s="25">
        <f>SUM(B18:B21)</f>
        <v>3781164</v>
      </c>
      <c r="C22" s="25">
        <f>SUM(C18:C21)</f>
        <v>3762536</v>
      </c>
      <c r="D22" s="26"/>
      <c r="E22" s="19"/>
      <c r="F22" s="19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2">
      <c r="A23" s="17" t="s">
        <v>90</v>
      </c>
      <c r="B23" s="19"/>
      <c r="C23" s="19"/>
      <c r="D23" s="17" t="s">
        <v>42</v>
      </c>
      <c r="E23" s="19"/>
      <c r="F23" s="19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ht="12.75">
      <c r="A24" s="26" t="s">
        <v>115</v>
      </c>
      <c r="B24" s="27">
        <f>B25+B26+B27+B28</f>
        <v>7222325</v>
      </c>
      <c r="C24" s="27">
        <f>C25+C26+C27+C28</f>
        <v>8456934</v>
      </c>
      <c r="D24" s="30" t="s">
        <v>116</v>
      </c>
      <c r="E24" s="19"/>
      <c r="F24" s="19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ht="12.75">
      <c r="A25" s="26" t="s">
        <v>73</v>
      </c>
      <c r="B25" s="27">
        <v>7055489</v>
      </c>
      <c r="C25" s="27">
        <v>8270387</v>
      </c>
      <c r="D25" s="22" t="s">
        <v>103</v>
      </c>
      <c r="E25" s="19">
        <f>E26+E27</f>
        <v>29925</v>
      </c>
      <c r="F25" s="19">
        <f>F26+F27</f>
        <v>34544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6" ht="12.75">
      <c r="A26" s="26" t="s">
        <v>85</v>
      </c>
      <c r="B26" s="27"/>
      <c r="C26" s="27"/>
      <c r="D26" s="22" t="s">
        <v>139</v>
      </c>
      <c r="E26" s="23">
        <v>410</v>
      </c>
      <c r="F26" s="23">
        <v>410</v>
      </c>
    </row>
    <row r="27" spans="1:6" ht="12.75">
      <c r="A27" s="26" t="s">
        <v>80</v>
      </c>
      <c r="B27" s="27">
        <v>166836</v>
      </c>
      <c r="C27" s="27">
        <v>186547</v>
      </c>
      <c r="D27" s="22" t="s">
        <v>75</v>
      </c>
      <c r="E27" s="23">
        <v>29515</v>
      </c>
      <c r="F27" s="23">
        <v>34134</v>
      </c>
    </row>
    <row r="28" spans="1:6" ht="12">
      <c r="A28" s="26" t="s">
        <v>11</v>
      </c>
      <c r="B28" s="16"/>
      <c r="C28" s="16"/>
      <c r="D28" s="26" t="s">
        <v>84</v>
      </c>
      <c r="E28" s="16"/>
      <c r="F28" s="16"/>
    </row>
    <row r="29" spans="1:6" ht="12">
      <c r="A29" s="26" t="s">
        <v>107</v>
      </c>
      <c r="B29" s="16"/>
      <c r="C29" s="16"/>
      <c r="D29" s="30" t="s">
        <v>99</v>
      </c>
      <c r="E29" s="16"/>
      <c r="F29" s="16"/>
    </row>
    <row r="30" spans="1:6" ht="12.75">
      <c r="A30" s="26" t="s">
        <v>108</v>
      </c>
      <c r="B30" s="27">
        <v>349595</v>
      </c>
      <c r="C30" s="27">
        <v>1133440</v>
      </c>
      <c r="D30" s="26" t="s">
        <v>117</v>
      </c>
      <c r="E30" s="16"/>
      <c r="F30" s="16"/>
    </row>
    <row r="31" spans="1:6" ht="12">
      <c r="A31" s="26" t="s">
        <v>109</v>
      </c>
      <c r="B31" s="16">
        <v>984</v>
      </c>
      <c r="C31" s="16">
        <v>5940</v>
      </c>
      <c r="D31" s="30" t="s">
        <v>82</v>
      </c>
      <c r="E31" s="16"/>
      <c r="F31" s="16"/>
    </row>
    <row r="32" spans="1:6" ht="12.75">
      <c r="A32" s="26" t="s">
        <v>110</v>
      </c>
      <c r="B32" s="16"/>
      <c r="C32" s="27"/>
      <c r="D32" s="30" t="s">
        <v>83</v>
      </c>
      <c r="E32" s="16"/>
      <c r="F32" s="16"/>
    </row>
    <row r="33" spans="1:6" ht="12">
      <c r="A33" s="26" t="s">
        <v>111</v>
      </c>
      <c r="B33" s="16"/>
      <c r="C33" s="16"/>
      <c r="D33" s="30" t="s">
        <v>118</v>
      </c>
      <c r="E33" s="16"/>
      <c r="F33" s="16"/>
    </row>
    <row r="34" spans="1:6" ht="12.75">
      <c r="A34" s="28" t="s">
        <v>13</v>
      </c>
      <c r="B34" s="25">
        <f>SUM(B24,B29:B33)</f>
        <v>7572904</v>
      </c>
      <c r="C34" s="25">
        <f>SUM(C24,C29:C33)</f>
        <v>9596314</v>
      </c>
      <c r="D34" s="26" t="s">
        <v>119</v>
      </c>
      <c r="E34" s="16"/>
      <c r="F34" s="16"/>
    </row>
    <row r="35" spans="1:6" ht="15" customHeight="1">
      <c r="A35" s="17" t="s">
        <v>87</v>
      </c>
      <c r="B35" s="16"/>
      <c r="C35" s="16"/>
      <c r="D35" s="30" t="s">
        <v>120</v>
      </c>
      <c r="E35" s="23"/>
      <c r="F35" s="23"/>
    </row>
    <row r="36" spans="1:6" ht="13.5" customHeight="1">
      <c r="A36" s="22" t="s">
        <v>112</v>
      </c>
      <c r="B36" s="27">
        <v>32806</v>
      </c>
      <c r="C36" s="27">
        <v>13118</v>
      </c>
      <c r="D36" s="30" t="s">
        <v>89</v>
      </c>
      <c r="E36" s="16"/>
      <c r="F36" s="16"/>
    </row>
    <row r="37" spans="1:6" ht="12.75">
      <c r="A37" s="22" t="s">
        <v>74</v>
      </c>
      <c r="B37" s="16"/>
      <c r="C37" s="16">
        <v>20650</v>
      </c>
      <c r="D37" s="28" t="s">
        <v>12</v>
      </c>
      <c r="E37" s="20">
        <f>SUM(E24:E25,E29:E36)</f>
        <v>29925</v>
      </c>
      <c r="F37" s="25">
        <f>SUM(F24:F25,F29:F36)</f>
        <v>34544</v>
      </c>
    </row>
    <row r="38" spans="1:6" ht="12.75">
      <c r="A38" s="22" t="s">
        <v>113</v>
      </c>
      <c r="B38" s="16"/>
      <c r="C38" s="16"/>
      <c r="D38" s="28" t="s">
        <v>45</v>
      </c>
      <c r="E38" s="20">
        <f>E37</f>
        <v>29925</v>
      </c>
      <c r="F38" s="25">
        <f>F37</f>
        <v>34544</v>
      </c>
    </row>
    <row r="39" spans="1:6" ht="12">
      <c r="A39" s="22" t="s">
        <v>81</v>
      </c>
      <c r="B39" s="2">
        <v>305890</v>
      </c>
      <c r="C39" s="2">
        <v>35206</v>
      </c>
      <c r="D39" s="26"/>
      <c r="E39" s="16"/>
      <c r="F39" s="16"/>
    </row>
    <row r="40" spans="1:6" ht="12.75">
      <c r="A40" s="24" t="s">
        <v>14</v>
      </c>
      <c r="B40" s="25">
        <f>SUM(B36:B39)</f>
        <v>338696</v>
      </c>
      <c r="C40" s="25">
        <f>SUM(C36:C39)</f>
        <v>68974</v>
      </c>
      <c r="D40" s="26"/>
      <c r="E40" s="16"/>
      <c r="F40" s="16"/>
    </row>
    <row r="41" spans="1:6" ht="12">
      <c r="A41" s="18" t="s">
        <v>44</v>
      </c>
      <c r="B41" s="16"/>
      <c r="C41" s="16"/>
      <c r="D41" s="26"/>
      <c r="E41" s="16"/>
      <c r="F41" s="16"/>
    </row>
    <row r="42" spans="1:6" ht="12.75">
      <c r="A42" s="24" t="s">
        <v>45</v>
      </c>
      <c r="B42" s="25">
        <f>B22+B34+B40</f>
        <v>11692764</v>
      </c>
      <c r="C42" s="25">
        <f>C22+C34+C40</f>
        <v>13427824</v>
      </c>
      <c r="D42" s="26"/>
      <c r="E42" s="16"/>
      <c r="F42" s="16"/>
    </row>
    <row r="43" spans="1:6" ht="12.75" customHeight="1">
      <c r="A43" s="26"/>
      <c r="B43" s="16"/>
      <c r="C43" s="16"/>
      <c r="D43" s="26"/>
      <c r="E43" s="16"/>
      <c r="F43" s="16"/>
    </row>
    <row r="44" spans="1:7" ht="12.75">
      <c r="A44" s="24" t="s">
        <v>47</v>
      </c>
      <c r="B44" s="25">
        <f>B15+B42</f>
        <v>11692764</v>
      </c>
      <c r="C44" s="25">
        <f>C15+C42</f>
        <v>13427824</v>
      </c>
      <c r="D44" s="24" t="s">
        <v>46</v>
      </c>
      <c r="E44" s="25">
        <f>E20+E38</f>
        <v>11692764</v>
      </c>
      <c r="F44" s="25">
        <f>F20+F38</f>
        <v>13427824</v>
      </c>
      <c r="G44" s="2"/>
    </row>
    <row r="45" spans="2:7" ht="12">
      <c r="B45" s="31"/>
      <c r="C45" s="31"/>
      <c r="D45" s="32"/>
      <c r="E45" s="31"/>
      <c r="F45" s="31"/>
      <c r="G45" s="32"/>
    </row>
    <row r="46" spans="1:7" ht="12.75">
      <c r="A46" s="125" t="s">
        <v>199</v>
      </c>
      <c r="B46" s="177"/>
      <c r="C46" s="177"/>
      <c r="D46" s="33"/>
      <c r="E46" s="118"/>
      <c r="F46" s="119"/>
      <c r="G46" s="32"/>
    </row>
    <row r="47" spans="2:7" ht="12.75">
      <c r="B47" s="32"/>
      <c r="C47" s="32"/>
      <c r="D47" s="32"/>
      <c r="E47" s="120"/>
      <c r="F47" s="35"/>
      <c r="G47" s="32"/>
    </row>
    <row r="48" spans="1:7" ht="12.75">
      <c r="A48" s="173" t="s">
        <v>140</v>
      </c>
      <c r="B48" s="173"/>
      <c r="C48" s="173"/>
      <c r="D48" s="121" t="s">
        <v>148</v>
      </c>
      <c r="E48" s="36"/>
      <c r="F48" s="122"/>
      <c r="G48" s="32"/>
    </row>
    <row r="49" spans="1:6" ht="12.75">
      <c r="A49" s="173" t="s">
        <v>141</v>
      </c>
      <c r="B49" s="173"/>
      <c r="C49" s="173"/>
      <c r="D49" s="40"/>
      <c r="E49" s="37"/>
      <c r="F49" s="37"/>
    </row>
    <row r="50" spans="1:7" ht="12.75" customHeight="1">
      <c r="A50" s="32"/>
      <c r="B50" s="32"/>
      <c r="C50" s="32"/>
      <c r="D50" s="40" t="s">
        <v>149</v>
      </c>
      <c r="E50" s="34"/>
      <c r="F50" s="34"/>
      <c r="G50" s="32"/>
    </row>
    <row r="51" spans="1:7" ht="12.75" customHeight="1">
      <c r="A51" s="32"/>
      <c r="B51" s="31"/>
      <c r="C51" s="32"/>
      <c r="D51" s="38"/>
      <c r="E51" s="34"/>
      <c r="F51" s="119"/>
      <c r="G51" s="32"/>
    </row>
    <row r="52" spans="1:7" ht="12.75" customHeight="1">
      <c r="A52" s="32"/>
      <c r="B52" s="31"/>
      <c r="C52" s="32"/>
      <c r="D52" s="38"/>
      <c r="E52" s="34"/>
      <c r="F52" s="34"/>
      <c r="G52" s="32"/>
    </row>
    <row r="53" spans="2:7" ht="12">
      <c r="B53" s="1"/>
      <c r="C53" s="32"/>
      <c r="D53" s="38"/>
      <c r="E53" s="36"/>
      <c r="F53" s="36"/>
      <c r="G53" s="32"/>
    </row>
    <row r="54" spans="1:7" ht="12">
      <c r="A54" s="32"/>
      <c r="B54" s="32"/>
      <c r="C54" s="32"/>
      <c r="D54" s="32"/>
      <c r="E54" s="36"/>
      <c r="F54" s="36"/>
      <c r="G54" s="32"/>
    </row>
    <row r="55" spans="1:7" ht="12.75">
      <c r="A55" s="32"/>
      <c r="B55" s="31"/>
      <c r="C55" s="32"/>
      <c r="D55" s="39" t="s">
        <v>150</v>
      </c>
      <c r="E55" s="32"/>
      <c r="F55" s="32"/>
      <c r="G55" s="32"/>
    </row>
    <row r="56" spans="1:7" ht="12">
      <c r="A56" s="32"/>
      <c r="B56" s="31"/>
      <c r="C56" s="32"/>
      <c r="E56" s="32"/>
      <c r="F56" s="32"/>
      <c r="G56" s="32"/>
    </row>
    <row r="57" spans="1:7" ht="12">
      <c r="A57" s="32"/>
      <c r="B57" s="32"/>
      <c r="C57" s="32"/>
      <c r="D57" s="40" t="s">
        <v>142</v>
      </c>
      <c r="E57" s="32"/>
      <c r="F57" s="32"/>
      <c r="G57" s="32"/>
    </row>
    <row r="58" spans="1:7" ht="12">
      <c r="A58" s="32"/>
      <c r="B58" s="31"/>
      <c r="C58" s="31"/>
      <c r="D58" s="32"/>
      <c r="E58" s="31"/>
      <c r="F58" s="31"/>
      <c r="G58" s="32"/>
    </row>
    <row r="59" spans="1:7" ht="12">
      <c r="A59" s="32"/>
      <c r="B59" s="31"/>
      <c r="C59" s="31"/>
      <c r="D59" s="41"/>
      <c r="E59" s="31"/>
      <c r="F59" s="31"/>
      <c r="G59" s="32"/>
    </row>
    <row r="60" spans="1:7" s="21" customFormat="1" ht="12">
      <c r="A60" s="41"/>
      <c r="B60" s="42"/>
      <c r="C60" s="42"/>
      <c r="D60" s="41"/>
      <c r="E60" s="42"/>
      <c r="F60" s="42"/>
      <c r="G60" s="41"/>
    </row>
    <row r="61" spans="1:7" s="21" customFormat="1" ht="12">
      <c r="A61" s="41"/>
      <c r="B61" s="42"/>
      <c r="C61" s="42"/>
      <c r="D61" s="43"/>
      <c r="E61" s="42"/>
      <c r="F61" s="42"/>
      <c r="G61" s="41"/>
    </row>
    <row r="62" spans="2:6" s="21" customFormat="1" ht="12">
      <c r="B62" s="44"/>
      <c r="C62" s="44"/>
      <c r="E62" s="44"/>
      <c r="F62" s="44"/>
    </row>
    <row r="63" spans="2:6" s="21" customFormat="1" ht="12">
      <c r="B63" s="44"/>
      <c r="C63" s="44"/>
      <c r="E63" s="44"/>
      <c r="F63" s="44"/>
    </row>
    <row r="64" spans="2:6" s="21" customFormat="1" ht="12">
      <c r="B64" s="44"/>
      <c r="C64" s="44"/>
      <c r="E64" s="44"/>
      <c r="F64" s="44"/>
    </row>
    <row r="65" spans="2:6" s="21" customFormat="1" ht="12">
      <c r="B65" s="44"/>
      <c r="C65" s="44"/>
      <c r="E65" s="44"/>
      <c r="F65" s="44"/>
    </row>
    <row r="66" spans="2:6" s="21" customFormat="1" ht="12">
      <c r="B66" s="44"/>
      <c r="C66" s="44"/>
      <c r="E66" s="44"/>
      <c r="F66" s="44"/>
    </row>
    <row r="67" spans="2:6" s="21" customFormat="1" ht="12">
      <c r="B67" s="44"/>
      <c r="C67" s="44"/>
      <c r="E67" s="44"/>
      <c r="F67" s="44"/>
    </row>
    <row r="68" spans="2:6" s="21" customFormat="1" ht="12">
      <c r="B68" s="44"/>
      <c r="C68" s="44"/>
      <c r="E68" s="44"/>
      <c r="F68" s="44"/>
    </row>
    <row r="69" spans="2:6" s="21" customFormat="1" ht="12">
      <c r="B69" s="44"/>
      <c r="C69" s="44"/>
      <c r="E69" s="44"/>
      <c r="F69" s="44"/>
    </row>
    <row r="70" spans="2:6" s="21" customFormat="1" ht="12">
      <c r="B70" s="44"/>
      <c r="C70" s="44"/>
      <c r="E70" s="44"/>
      <c r="F70" s="44"/>
    </row>
    <row r="71" spans="2:6" s="21" customFormat="1" ht="12">
      <c r="B71" s="44"/>
      <c r="C71" s="44"/>
      <c r="E71" s="44"/>
      <c r="F71" s="44"/>
    </row>
    <row r="72" spans="2:6" s="21" customFormat="1" ht="12">
      <c r="B72" s="44"/>
      <c r="C72" s="44"/>
      <c r="E72" s="44"/>
      <c r="F72" s="44"/>
    </row>
  </sheetData>
  <sheetProtection/>
  <mergeCells count="6">
    <mergeCell ref="A48:C48"/>
    <mergeCell ref="A49:C49"/>
    <mergeCell ref="E1:F1"/>
    <mergeCell ref="E3:F3"/>
    <mergeCell ref="C2:D2"/>
    <mergeCell ref="B46:C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36:G36 B17:G18 B34:G34 B25:G27">
      <formula1>-999999999999999</formula1>
      <formula2>999999999</formula2>
    </dataValidation>
  </dataValidation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workbookViewId="0" topLeftCell="A1">
      <selection activeCell="E30" sqref="E30"/>
    </sheetView>
  </sheetViews>
  <sheetFormatPr defaultColWidth="9.140625" defaultRowHeight="12.75"/>
  <cols>
    <col min="1" max="1" width="46.00390625" style="45" customWidth="1"/>
    <col min="2" max="2" width="11.140625" style="46" customWidth="1"/>
    <col min="3" max="3" width="13.57421875" style="46" customWidth="1"/>
    <col min="4" max="4" width="43.421875" style="45" customWidth="1"/>
    <col min="5" max="5" width="13.57421875" style="46" customWidth="1"/>
    <col min="6" max="6" width="12.140625" style="46" customWidth="1"/>
    <col min="7" max="7" width="10.28125" style="45" customWidth="1"/>
    <col min="8" max="8" width="10.00390625" style="45" bestFit="1" customWidth="1"/>
    <col min="9" max="9" width="9.28125" style="45" bestFit="1" customWidth="1"/>
    <col min="10" max="10" width="8.7109375" style="45" customWidth="1"/>
    <col min="11" max="16384" width="9.140625" style="45" customWidth="1"/>
  </cols>
  <sheetData>
    <row r="1" spans="5:6" ht="25.5" customHeight="1">
      <c r="E1" s="180" t="s">
        <v>122</v>
      </c>
      <c r="F1" s="180"/>
    </row>
    <row r="2" spans="1:6" ht="12.75" customHeight="1">
      <c r="A2" s="47"/>
      <c r="C2" s="181" t="s">
        <v>15</v>
      </c>
      <c r="D2" s="181"/>
      <c r="E2" s="48"/>
      <c r="F2" s="48"/>
    </row>
    <row r="3" spans="1:6" ht="12">
      <c r="A3" s="181" t="s">
        <v>154</v>
      </c>
      <c r="B3" s="181"/>
      <c r="E3" s="48"/>
      <c r="F3" s="48"/>
    </row>
    <row r="4" spans="1:6" ht="12">
      <c r="A4" s="5" t="s">
        <v>198</v>
      </c>
      <c r="B4" s="50"/>
      <c r="C4" s="51"/>
      <c r="D4" s="52" t="s">
        <v>152</v>
      </c>
      <c r="E4" s="178"/>
      <c r="F4" s="178"/>
    </row>
    <row r="5" spans="1:6" ht="12">
      <c r="A5" s="53"/>
      <c r="B5" s="54"/>
      <c r="C5" s="54"/>
      <c r="D5" s="55"/>
      <c r="E5" s="56"/>
      <c r="F5" s="11" t="s">
        <v>55</v>
      </c>
    </row>
    <row r="6" spans="1:6" ht="24">
      <c r="A6" s="57" t="s">
        <v>16</v>
      </c>
      <c r="B6" s="58" t="s">
        <v>2</v>
      </c>
      <c r="C6" s="58" t="s">
        <v>5</v>
      </c>
      <c r="D6" s="57" t="s">
        <v>17</v>
      </c>
      <c r="E6" s="58" t="s">
        <v>2</v>
      </c>
      <c r="F6" s="58" t="s">
        <v>5</v>
      </c>
    </row>
    <row r="7" spans="1:6" ht="12">
      <c r="A7" s="57" t="s">
        <v>6</v>
      </c>
      <c r="B7" s="58">
        <v>1</v>
      </c>
      <c r="C7" s="58">
        <v>2</v>
      </c>
      <c r="D7" s="57" t="s">
        <v>6</v>
      </c>
      <c r="E7" s="58">
        <v>1</v>
      </c>
      <c r="F7" s="58">
        <v>2</v>
      </c>
    </row>
    <row r="8" spans="1:6" ht="18" customHeight="1">
      <c r="A8" s="59" t="s">
        <v>18</v>
      </c>
      <c r="B8" s="60"/>
      <c r="C8" s="60"/>
      <c r="D8" s="59" t="s">
        <v>19</v>
      </c>
      <c r="E8" s="61"/>
      <c r="F8" s="61"/>
    </row>
    <row r="9" spans="1:6" ht="12">
      <c r="A9" s="62" t="s">
        <v>20</v>
      </c>
      <c r="B9" s="63"/>
      <c r="C9" s="63"/>
      <c r="D9" s="62" t="s">
        <v>48</v>
      </c>
      <c r="E9" s="63"/>
      <c r="F9" s="63"/>
    </row>
    <row r="10" spans="1:6" s="67" customFormat="1" ht="12">
      <c r="A10" s="64" t="s">
        <v>21</v>
      </c>
      <c r="B10" s="65"/>
      <c r="C10" s="65"/>
      <c r="D10" s="64" t="s">
        <v>49</v>
      </c>
      <c r="E10" s="66">
        <v>298083</v>
      </c>
      <c r="F10" s="66">
        <v>432246</v>
      </c>
    </row>
    <row r="11" spans="1:8" s="67" customFormat="1" ht="31.5" customHeight="1">
      <c r="A11" s="64" t="s">
        <v>123</v>
      </c>
      <c r="B11" s="66">
        <f>6848193+20650</f>
        <v>6868843</v>
      </c>
      <c r="C11" s="66">
        <v>21293693</v>
      </c>
      <c r="D11" s="64" t="s">
        <v>50</v>
      </c>
      <c r="E11" s="66">
        <v>5337003</v>
      </c>
      <c r="F11" s="66">
        <v>18633053</v>
      </c>
      <c r="H11" s="68"/>
    </row>
    <row r="12" spans="1:9" s="67" customFormat="1" ht="15.75" customHeight="1">
      <c r="A12" s="64" t="s">
        <v>22</v>
      </c>
      <c r="B12" s="66">
        <f>6846408+20650</f>
        <v>6867058</v>
      </c>
      <c r="C12" s="66">
        <v>21287993</v>
      </c>
      <c r="D12" s="64" t="s">
        <v>51</v>
      </c>
      <c r="E12" s="66">
        <v>5336806</v>
      </c>
      <c r="F12" s="66">
        <v>18623341</v>
      </c>
      <c r="H12" s="68"/>
      <c r="I12" s="68"/>
    </row>
    <row r="13" spans="1:9" s="67" customFormat="1" ht="12">
      <c r="A13" s="64" t="s">
        <v>124</v>
      </c>
      <c r="B13" s="66">
        <v>8118</v>
      </c>
      <c r="C13" s="66">
        <v>18382</v>
      </c>
      <c r="D13" s="64" t="s">
        <v>129</v>
      </c>
      <c r="E13" s="66">
        <v>7649</v>
      </c>
      <c r="F13" s="66">
        <v>14108</v>
      </c>
      <c r="H13" s="68"/>
      <c r="I13" s="68"/>
    </row>
    <row r="14" spans="1:9" s="67" customFormat="1" ht="12">
      <c r="A14" s="64" t="s">
        <v>23</v>
      </c>
      <c r="B14" s="66">
        <v>473</v>
      </c>
      <c r="C14" s="66">
        <v>1851</v>
      </c>
      <c r="D14" s="69" t="s">
        <v>52</v>
      </c>
      <c r="E14" s="66">
        <v>92528</v>
      </c>
      <c r="F14" s="66">
        <v>216159.12</v>
      </c>
      <c r="I14" s="68"/>
    </row>
    <row r="15" spans="1:6" s="67" customFormat="1" ht="12">
      <c r="A15" s="70"/>
      <c r="B15" s="65"/>
      <c r="C15" s="65"/>
      <c r="D15" s="64" t="s">
        <v>26</v>
      </c>
      <c r="E15" s="66"/>
      <c r="F15" s="66">
        <v>589222</v>
      </c>
    </row>
    <row r="16" spans="1:6" s="67" customFormat="1" ht="12">
      <c r="A16" s="70" t="s">
        <v>24</v>
      </c>
      <c r="B16" s="71">
        <f>SUM(B10,B11,B13:B14)</f>
        <v>6877434</v>
      </c>
      <c r="C16" s="71">
        <f>SUM(C10,C11,C13:C14)</f>
        <v>21313926</v>
      </c>
      <c r="D16" s="70" t="s">
        <v>24</v>
      </c>
      <c r="E16" s="71">
        <f>SUM(E10,E11,E13:E15)</f>
        <v>5735263</v>
      </c>
      <c r="F16" s="71">
        <f>SUM(F10,F11,F13:F15)</f>
        <v>19884788.12</v>
      </c>
    </row>
    <row r="17" spans="1:9" s="67" customFormat="1" ht="12">
      <c r="A17" s="72" t="s">
        <v>78</v>
      </c>
      <c r="B17" s="71">
        <f>B16</f>
        <v>6877434</v>
      </c>
      <c r="C17" s="71">
        <f>C16</f>
        <v>21313926</v>
      </c>
      <c r="D17" s="73" t="s">
        <v>78</v>
      </c>
      <c r="E17" s="71">
        <f>E16</f>
        <v>5735263</v>
      </c>
      <c r="F17" s="71">
        <f>F16</f>
        <v>19884788.12</v>
      </c>
      <c r="I17" s="68"/>
    </row>
    <row r="18" spans="1:6" s="67" customFormat="1" ht="12">
      <c r="A18" s="74" t="s">
        <v>91</v>
      </c>
      <c r="B18" s="65"/>
      <c r="C18" s="65"/>
      <c r="D18" s="74" t="s">
        <v>53</v>
      </c>
      <c r="E18" s="65"/>
      <c r="F18" s="65"/>
    </row>
    <row r="19" spans="1:6" s="67" customFormat="1" ht="12">
      <c r="A19" s="64" t="s">
        <v>143</v>
      </c>
      <c r="B19" s="65"/>
      <c r="C19" s="65"/>
      <c r="D19" s="73"/>
      <c r="E19" s="65"/>
      <c r="F19" s="65"/>
    </row>
    <row r="20" spans="1:6" s="67" customFormat="1" ht="12">
      <c r="A20" s="64" t="s">
        <v>100</v>
      </c>
      <c r="B20" s="65">
        <v>191132</v>
      </c>
      <c r="C20" s="65">
        <v>507188</v>
      </c>
      <c r="D20" s="74"/>
      <c r="E20" s="65"/>
      <c r="F20" s="65"/>
    </row>
    <row r="21" spans="1:6" s="67" customFormat="1" ht="12">
      <c r="A21" s="64" t="s">
        <v>25</v>
      </c>
      <c r="B21" s="65"/>
      <c r="C21" s="65"/>
      <c r="D21" s="70"/>
      <c r="E21" s="65"/>
      <c r="F21" s="65"/>
    </row>
    <row r="22" spans="1:6" s="67" customFormat="1" ht="12">
      <c r="A22" s="64" t="s">
        <v>125</v>
      </c>
      <c r="B22" s="65"/>
      <c r="C22" s="65"/>
      <c r="D22" s="64"/>
      <c r="E22" s="65"/>
      <c r="F22" s="65"/>
    </row>
    <row r="23" spans="1:6" s="67" customFormat="1" ht="12">
      <c r="A23" s="64" t="s">
        <v>26</v>
      </c>
      <c r="B23" s="65"/>
      <c r="C23" s="65"/>
      <c r="D23" s="64"/>
      <c r="E23" s="65"/>
      <c r="F23" s="65"/>
    </row>
    <row r="24" spans="1:6" s="67" customFormat="1" ht="12">
      <c r="A24" s="70" t="s">
        <v>27</v>
      </c>
      <c r="B24" s="71">
        <f>SUM(B19:B23)</f>
        <v>191132</v>
      </c>
      <c r="C24" s="71">
        <f>SUM(C19:C23)</f>
        <v>507188</v>
      </c>
      <c r="D24" s="70" t="s">
        <v>27</v>
      </c>
      <c r="E24" s="65"/>
      <c r="F24" s="65"/>
    </row>
    <row r="25" spans="1:6" s="67" customFormat="1" ht="12">
      <c r="A25" s="72" t="s">
        <v>79</v>
      </c>
      <c r="B25" s="71">
        <f>B24</f>
        <v>191132</v>
      </c>
      <c r="C25" s="71">
        <f>C24</f>
        <v>507188</v>
      </c>
      <c r="D25" s="74" t="s">
        <v>79</v>
      </c>
      <c r="E25" s="71">
        <f>E24</f>
        <v>0</v>
      </c>
      <c r="F25" s="71">
        <f>F24</f>
        <v>0</v>
      </c>
    </row>
    <row r="26" spans="1:6" s="67" customFormat="1" ht="12">
      <c r="A26" s="74" t="s">
        <v>126</v>
      </c>
      <c r="B26" s="71">
        <f>B16+B24</f>
        <v>7068566</v>
      </c>
      <c r="C26" s="71">
        <f>C16+C24</f>
        <v>21821114</v>
      </c>
      <c r="D26" s="74" t="s">
        <v>54</v>
      </c>
      <c r="E26" s="71">
        <f>E16+E24</f>
        <v>5735263</v>
      </c>
      <c r="F26" s="71">
        <f>F16+F24</f>
        <v>19884788.12</v>
      </c>
    </row>
    <row r="27" spans="1:6" s="67" customFormat="1" ht="12">
      <c r="A27" s="74" t="s">
        <v>144</v>
      </c>
      <c r="B27" s="71">
        <v>0</v>
      </c>
      <c r="C27" s="71">
        <v>0</v>
      </c>
      <c r="D27" s="74" t="s">
        <v>145</v>
      </c>
      <c r="E27" s="71">
        <f>-(E26-B26)</f>
        <v>1333303</v>
      </c>
      <c r="F27" s="71">
        <f>-(F26-C26)</f>
        <v>1936325.879999999</v>
      </c>
    </row>
    <row r="28" spans="1:6" s="67" customFormat="1" ht="18.75" customHeight="1">
      <c r="A28" s="74" t="s">
        <v>127</v>
      </c>
      <c r="B28" s="65"/>
      <c r="C28" s="65"/>
      <c r="D28" s="64"/>
      <c r="E28" s="65"/>
      <c r="F28" s="65"/>
    </row>
    <row r="29" spans="1:6" s="67" customFormat="1" ht="24" customHeight="1">
      <c r="A29" s="74" t="s">
        <v>128</v>
      </c>
      <c r="B29" s="71">
        <f>B27-B28</f>
        <v>0</v>
      </c>
      <c r="C29" s="71">
        <f>C27-C28</f>
        <v>0</v>
      </c>
      <c r="D29" s="74" t="s">
        <v>130</v>
      </c>
      <c r="E29" s="71">
        <f>E27+B28</f>
        <v>1333303</v>
      </c>
      <c r="F29" s="71">
        <f>F27+C28</f>
        <v>1936325.879999999</v>
      </c>
    </row>
    <row r="30" spans="1:7" s="67" customFormat="1" ht="14.25" customHeight="1">
      <c r="A30" s="74" t="s">
        <v>146</v>
      </c>
      <c r="B30" s="71">
        <f>B26+B28+B29</f>
        <v>7068566</v>
      </c>
      <c r="C30" s="71">
        <f>C26+C28+C29</f>
        <v>21821114</v>
      </c>
      <c r="D30" s="74" t="s">
        <v>147</v>
      </c>
      <c r="E30" s="71">
        <f>E26+E29</f>
        <v>7068566</v>
      </c>
      <c r="F30" s="71">
        <f>F26+F29</f>
        <v>21821114</v>
      </c>
      <c r="G30" s="75"/>
    </row>
    <row r="31" spans="1:6" s="67" customFormat="1" ht="13.5" customHeight="1">
      <c r="A31" s="76"/>
      <c r="B31" s="77"/>
      <c r="C31" s="77"/>
      <c r="D31" s="76"/>
      <c r="E31" s="77"/>
      <c r="F31" s="77"/>
    </row>
    <row r="32" spans="1:6" s="67" customFormat="1" ht="17.25" customHeight="1">
      <c r="A32" s="21" t="s">
        <v>200</v>
      </c>
      <c r="B32" s="178" t="s">
        <v>140</v>
      </c>
      <c r="C32" s="178"/>
      <c r="D32" s="78"/>
      <c r="E32" s="79" t="s">
        <v>148</v>
      </c>
      <c r="F32" s="80"/>
    </row>
    <row r="33" spans="1:6" s="67" customFormat="1" ht="15.75" customHeight="1">
      <c r="A33" s="81"/>
      <c r="B33" s="82"/>
      <c r="C33" s="82"/>
      <c r="D33" s="83"/>
      <c r="E33" s="68"/>
      <c r="F33" s="68"/>
    </row>
    <row r="34" spans="1:6" s="67" customFormat="1" ht="15.75" customHeight="1">
      <c r="A34" s="84"/>
      <c r="B34" s="46" t="s">
        <v>141</v>
      </c>
      <c r="C34" s="82"/>
      <c r="D34" s="83"/>
      <c r="E34" s="85"/>
      <c r="F34" s="85" t="s">
        <v>149</v>
      </c>
    </row>
    <row r="35" spans="1:6" s="67" customFormat="1" ht="15.75" customHeight="1">
      <c r="A35" s="84"/>
      <c r="B35" s="46"/>
      <c r="C35" s="82"/>
      <c r="D35" s="83"/>
      <c r="E35" s="46"/>
      <c r="F35" s="46"/>
    </row>
    <row r="36" spans="1:6" s="67" customFormat="1" ht="15.75" customHeight="1">
      <c r="A36" s="86"/>
      <c r="B36" s="82"/>
      <c r="C36" s="82"/>
      <c r="D36" s="83"/>
      <c r="E36" s="179" t="s">
        <v>150</v>
      </c>
      <c r="F36" s="179"/>
    </row>
    <row r="37" spans="1:6" s="67" customFormat="1" ht="15" customHeight="1">
      <c r="A37" s="81"/>
      <c r="B37" s="46"/>
      <c r="C37" s="46"/>
      <c r="D37" s="45"/>
      <c r="E37" s="85"/>
      <c r="F37" s="85"/>
    </row>
    <row r="38" spans="1:6" s="67" customFormat="1" ht="17.25" customHeight="1">
      <c r="A38" s="81"/>
      <c r="B38" s="82"/>
      <c r="C38" s="82"/>
      <c r="D38" s="83"/>
      <c r="E38" s="85"/>
      <c r="F38" s="85" t="s">
        <v>142</v>
      </c>
    </row>
    <row r="39" spans="2:6" s="67" customFormat="1" ht="12">
      <c r="B39" s="68"/>
      <c r="C39" s="68"/>
      <c r="E39" s="68"/>
      <c r="F39" s="68"/>
    </row>
    <row r="40" spans="2:6" s="67" customFormat="1" ht="12">
      <c r="B40" s="68"/>
      <c r="C40" s="68"/>
      <c r="E40" s="68"/>
      <c r="F40" s="68"/>
    </row>
    <row r="41" spans="2:6" s="67" customFormat="1" ht="12.75" customHeight="1">
      <c r="B41" s="68"/>
      <c r="C41" s="68"/>
      <c r="E41" s="68"/>
      <c r="F41" s="68"/>
    </row>
    <row r="42" spans="2:6" s="67" customFormat="1" ht="12">
      <c r="B42" s="68"/>
      <c r="C42" s="68"/>
      <c r="E42" s="68"/>
      <c r="F42" s="68"/>
    </row>
    <row r="43" spans="2:6" s="67" customFormat="1" ht="12">
      <c r="B43" s="68"/>
      <c r="C43" s="68"/>
      <c r="E43" s="68"/>
      <c r="F43" s="68"/>
    </row>
    <row r="44" spans="2:6" s="67" customFormat="1" ht="12">
      <c r="B44" s="68"/>
      <c r="C44" s="68"/>
      <c r="E44" s="68"/>
      <c r="F44" s="68"/>
    </row>
    <row r="45" spans="2:6" s="67" customFormat="1" ht="12">
      <c r="B45" s="68"/>
      <c r="C45" s="68"/>
      <c r="E45" s="68"/>
      <c r="F45" s="68"/>
    </row>
    <row r="46" spans="1:6" s="67" customFormat="1" ht="12">
      <c r="A46" s="45"/>
      <c r="B46" s="68"/>
      <c r="C46" s="68"/>
      <c r="E46" s="68"/>
      <c r="F46" s="68"/>
    </row>
  </sheetData>
  <mergeCells count="6">
    <mergeCell ref="B32:C32"/>
    <mergeCell ref="E36:F36"/>
    <mergeCell ref="E1:F1"/>
    <mergeCell ref="A3:B3"/>
    <mergeCell ref="C2:D2"/>
    <mergeCell ref="E4:F4"/>
  </mergeCells>
  <printOptions/>
  <pageMargins left="0.4724409448818898" right="0.7480314960629921" top="0.4330708661417323" bottom="0.6692913385826772" header="0.2755905511811024" footer="0.31496062992125984"/>
  <pageSetup fitToHeight="1" fitToWidth="1" horizontalDpi="300" verticalDpi="300" orientation="landscape" paperSize="9" scale="9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6">
      <selection activeCell="D34" sqref="D34"/>
    </sheetView>
  </sheetViews>
  <sheetFormatPr defaultColWidth="9.140625" defaultRowHeight="12.75"/>
  <cols>
    <col min="1" max="1" width="54.8515625" style="87" customWidth="1"/>
    <col min="2" max="2" width="15.8515625" style="87" customWidth="1"/>
    <col min="3" max="3" width="12.140625" style="87" customWidth="1"/>
    <col min="4" max="5" width="14.28125" style="87" customWidth="1"/>
    <col min="6" max="6" width="12.28125" style="87" customWidth="1"/>
    <col min="7" max="7" width="12.00390625" style="87" bestFit="1" customWidth="1"/>
    <col min="8" max="16384" width="9.140625" style="87" customWidth="1"/>
  </cols>
  <sheetData>
    <row r="1" spans="1:7" ht="12.75">
      <c r="A1" s="93"/>
      <c r="B1" s="93"/>
      <c r="C1" s="93"/>
      <c r="D1" s="93"/>
      <c r="E1" s="184" t="s">
        <v>131</v>
      </c>
      <c r="F1" s="184"/>
      <c r="G1" s="93"/>
    </row>
    <row r="2" spans="1:7" ht="15">
      <c r="A2" s="187" t="s">
        <v>70</v>
      </c>
      <c r="B2" s="171"/>
      <c r="C2" s="171"/>
      <c r="D2" s="171"/>
      <c r="E2" s="171"/>
      <c r="F2" s="171"/>
      <c r="G2" s="93"/>
    </row>
    <row r="3" spans="1:7" ht="15">
      <c r="A3" s="95" t="s">
        <v>153</v>
      </c>
      <c r="B3" s="49"/>
      <c r="D3" s="96" t="s">
        <v>152</v>
      </c>
      <c r="F3" s="97"/>
      <c r="G3" s="93"/>
    </row>
    <row r="4" spans="1:7" ht="15">
      <c r="A4" s="170" t="s">
        <v>198</v>
      </c>
      <c r="B4" s="98"/>
      <c r="C4" s="90"/>
      <c r="D4" s="90"/>
      <c r="E4" s="99"/>
      <c r="F4" s="100"/>
      <c r="G4" s="101"/>
    </row>
    <row r="5" spans="1:7" ht="15">
      <c r="A5" s="98"/>
      <c r="B5" s="98"/>
      <c r="C5" s="98"/>
      <c r="D5" s="102"/>
      <c r="E5" s="101"/>
      <c r="F5" s="101"/>
      <c r="G5" s="103" t="s">
        <v>55</v>
      </c>
    </row>
    <row r="6" spans="1:7" ht="13.5" customHeight="1">
      <c r="A6" s="185" t="s">
        <v>56</v>
      </c>
      <c r="B6" s="185" t="s">
        <v>4</v>
      </c>
      <c r="C6" s="185"/>
      <c r="D6" s="185"/>
      <c r="E6" s="185" t="s">
        <v>5</v>
      </c>
      <c r="F6" s="185"/>
      <c r="G6" s="185"/>
    </row>
    <row r="7" spans="1:7" ht="30.75" customHeight="1">
      <c r="A7" s="186"/>
      <c r="B7" s="94" t="s">
        <v>57</v>
      </c>
      <c r="C7" s="94" t="s">
        <v>58</v>
      </c>
      <c r="D7" s="94" t="s">
        <v>59</v>
      </c>
      <c r="E7" s="94" t="s">
        <v>57</v>
      </c>
      <c r="F7" s="94" t="s">
        <v>58</v>
      </c>
      <c r="G7" s="94" t="s">
        <v>59</v>
      </c>
    </row>
    <row r="8" spans="1:7" s="47" customFormat="1" ht="14.25">
      <c r="A8" s="94" t="s">
        <v>6</v>
      </c>
      <c r="B8" s="94">
        <v>1</v>
      </c>
      <c r="C8" s="94">
        <v>2</v>
      </c>
      <c r="D8" s="94">
        <v>3</v>
      </c>
      <c r="E8" s="94">
        <v>4</v>
      </c>
      <c r="F8" s="94">
        <v>5</v>
      </c>
      <c r="G8" s="94">
        <v>6</v>
      </c>
    </row>
    <row r="9" spans="1:7" ht="15">
      <c r="A9" s="104" t="s">
        <v>132</v>
      </c>
      <c r="B9" s="105"/>
      <c r="C9" s="105"/>
      <c r="D9" s="105"/>
      <c r="E9" s="105"/>
      <c r="F9" s="105"/>
      <c r="G9" s="105"/>
    </row>
    <row r="10" spans="1:7" ht="15">
      <c r="A10" s="106" t="s">
        <v>94</v>
      </c>
      <c r="B10" s="107">
        <v>199200</v>
      </c>
      <c r="C10" s="107">
        <v>591858</v>
      </c>
      <c r="D10" s="107">
        <f>B10-C10</f>
        <v>-392658</v>
      </c>
      <c r="E10" s="107">
        <v>5560758</v>
      </c>
      <c r="F10" s="107">
        <v>8062269</v>
      </c>
      <c r="G10" s="107">
        <f>E10-F10</f>
        <v>-2501511</v>
      </c>
    </row>
    <row r="11" spans="1:7" ht="15">
      <c r="A11" s="106" t="s">
        <v>133</v>
      </c>
      <c r="B11" s="107"/>
      <c r="C11" s="107"/>
      <c r="D11" s="107">
        <f>B11-C11</f>
        <v>0</v>
      </c>
      <c r="E11" s="107"/>
      <c r="F11" s="107"/>
      <c r="G11" s="107">
        <f>E11-F11</f>
        <v>0</v>
      </c>
    </row>
    <row r="12" spans="1:7" ht="15">
      <c r="A12" s="106" t="s">
        <v>69</v>
      </c>
      <c r="B12" s="108"/>
      <c r="C12" s="108"/>
      <c r="D12" s="108"/>
      <c r="E12" s="108"/>
      <c r="F12" s="107"/>
      <c r="G12" s="107"/>
    </row>
    <row r="13" spans="1:7" ht="15">
      <c r="A13" s="109" t="s">
        <v>98</v>
      </c>
      <c r="B13" s="108"/>
      <c r="C13" s="108"/>
      <c r="D13" s="108">
        <f>B13-C13</f>
        <v>0</v>
      </c>
      <c r="E13" s="108"/>
      <c r="F13" s="107"/>
      <c r="G13" s="107">
        <f>E13-F13</f>
        <v>0</v>
      </c>
    </row>
    <row r="14" spans="1:7" ht="15">
      <c r="A14" s="109" t="s">
        <v>104</v>
      </c>
      <c r="B14" s="108"/>
      <c r="C14" s="108"/>
      <c r="D14" s="108">
        <f>B14-C14</f>
        <v>0</v>
      </c>
      <c r="E14" s="108"/>
      <c r="F14" s="107"/>
      <c r="G14" s="107">
        <f>E14-F14</f>
        <v>0</v>
      </c>
    </row>
    <row r="15" spans="1:7" ht="15">
      <c r="A15" s="106" t="s">
        <v>95</v>
      </c>
      <c r="B15" s="107"/>
      <c r="C15" s="107"/>
      <c r="D15" s="108">
        <f>B15-C15</f>
        <v>0</v>
      </c>
      <c r="E15" s="107"/>
      <c r="F15" s="107"/>
      <c r="G15" s="107">
        <f>E15-F15</f>
        <v>0</v>
      </c>
    </row>
    <row r="16" spans="1:7" ht="14.25">
      <c r="A16" s="104" t="s">
        <v>92</v>
      </c>
      <c r="B16" s="110">
        <f>SUM(B10:B15)</f>
        <v>199200</v>
      </c>
      <c r="C16" s="110">
        <f>SUM(C10:C15)</f>
        <v>591858</v>
      </c>
      <c r="D16" s="111">
        <f>B16-C16</f>
        <v>-392658</v>
      </c>
      <c r="E16" s="110">
        <f>SUM(E10:E15)</f>
        <v>5560758</v>
      </c>
      <c r="F16" s="110">
        <f>SUM(F10:F15)</f>
        <v>8062269</v>
      </c>
      <c r="G16" s="110">
        <f>E16-F16</f>
        <v>-2501511</v>
      </c>
    </row>
    <row r="17" spans="1:7" ht="15">
      <c r="A17" s="104" t="s">
        <v>101</v>
      </c>
      <c r="B17" s="107"/>
      <c r="C17" s="107"/>
      <c r="D17" s="107"/>
      <c r="E17" s="107"/>
      <c r="F17" s="107"/>
      <c r="G17" s="107"/>
    </row>
    <row r="18" spans="1:9" ht="15">
      <c r="A18" s="106" t="s">
        <v>60</v>
      </c>
      <c r="B18" s="107">
        <v>1110302</v>
      </c>
      <c r="C18" s="107">
        <v>597826</v>
      </c>
      <c r="D18" s="107">
        <f aca="true" t="shared" si="0" ref="D18:D26">B18-C18</f>
        <v>512476</v>
      </c>
      <c r="E18" s="107">
        <v>2995655</v>
      </c>
      <c r="F18" s="107">
        <v>1590539</v>
      </c>
      <c r="G18" s="107">
        <f>E18-F18</f>
        <v>1405116</v>
      </c>
      <c r="I18" s="89"/>
    </row>
    <row r="19" spans="1:9" ht="15">
      <c r="A19" s="106" t="s">
        <v>61</v>
      </c>
      <c r="B19" s="107"/>
      <c r="C19" s="107"/>
      <c r="D19" s="107">
        <f t="shared" si="0"/>
        <v>0</v>
      </c>
      <c r="E19" s="107"/>
      <c r="F19" s="107"/>
      <c r="G19" s="107"/>
      <c r="I19" s="89"/>
    </row>
    <row r="20" spans="1:7" ht="15">
      <c r="A20" s="106" t="s">
        <v>67</v>
      </c>
      <c r="B20" s="107">
        <v>72836</v>
      </c>
      <c r="C20" s="107">
        <v>473</v>
      </c>
      <c r="D20" s="107">
        <f t="shared" si="0"/>
        <v>72363</v>
      </c>
      <c r="E20" s="107">
        <v>219254</v>
      </c>
      <c r="F20" s="107">
        <v>1851</v>
      </c>
      <c r="G20" s="107">
        <f>E20-F20</f>
        <v>217403</v>
      </c>
    </row>
    <row r="21" spans="1:9" ht="15">
      <c r="A21" s="106" t="s">
        <v>65</v>
      </c>
      <c r="B21" s="107">
        <v>26675</v>
      </c>
      <c r="C21" s="107"/>
      <c r="D21" s="107">
        <f t="shared" si="0"/>
        <v>26675</v>
      </c>
      <c r="E21" s="107">
        <v>431303</v>
      </c>
      <c r="F21" s="107">
        <v>0</v>
      </c>
      <c r="G21" s="107">
        <f>E21-F21</f>
        <v>431303</v>
      </c>
      <c r="I21" s="89"/>
    </row>
    <row r="22" spans="1:7" ht="15">
      <c r="A22" s="109" t="s">
        <v>76</v>
      </c>
      <c r="B22" s="107"/>
      <c r="C22" s="107">
        <v>197310</v>
      </c>
      <c r="D22" s="107">
        <f t="shared" si="0"/>
        <v>-197310</v>
      </c>
      <c r="E22" s="107"/>
      <c r="F22" s="107">
        <v>563557</v>
      </c>
      <c r="G22" s="107">
        <f>E22-F22</f>
        <v>-563557</v>
      </c>
    </row>
    <row r="23" spans="1:7" ht="15">
      <c r="A23" s="109" t="s">
        <v>77</v>
      </c>
      <c r="B23" s="107"/>
      <c r="C23" s="123">
        <v>2921</v>
      </c>
      <c r="D23" s="107">
        <f t="shared" si="0"/>
        <v>-2921</v>
      </c>
      <c r="E23" s="107"/>
      <c r="F23" s="123">
        <v>6207</v>
      </c>
      <c r="G23" s="107">
        <f>E23-F23</f>
        <v>-6207</v>
      </c>
    </row>
    <row r="24" spans="1:7" ht="15">
      <c r="A24" s="109" t="s">
        <v>134</v>
      </c>
      <c r="B24" s="107">
        <v>3</v>
      </c>
      <c r="C24" s="107">
        <v>0</v>
      </c>
      <c r="D24" s="107">
        <f t="shared" si="0"/>
        <v>3</v>
      </c>
      <c r="E24" s="107"/>
      <c r="F24" s="107"/>
      <c r="G24" s="107"/>
    </row>
    <row r="25" spans="1:7" ht="15">
      <c r="A25" s="106" t="s">
        <v>66</v>
      </c>
      <c r="B25" s="107"/>
      <c r="C25" s="107"/>
      <c r="D25" s="107">
        <f t="shared" si="0"/>
        <v>0</v>
      </c>
      <c r="E25" s="107"/>
      <c r="F25" s="107"/>
      <c r="G25" s="107"/>
    </row>
    <row r="26" spans="1:7" ht="28.5">
      <c r="A26" s="104" t="s">
        <v>93</v>
      </c>
      <c r="B26" s="110">
        <f>SUM(B18:B25)</f>
        <v>1209816</v>
      </c>
      <c r="C26" s="110">
        <f>SUM(C18:C25)</f>
        <v>798530</v>
      </c>
      <c r="D26" s="110">
        <f t="shared" si="0"/>
        <v>411286</v>
      </c>
      <c r="E26" s="110">
        <f>SUM(E18:E25)</f>
        <v>3646212</v>
      </c>
      <c r="F26" s="110">
        <f>SUM(F18:F25)</f>
        <v>2162154</v>
      </c>
      <c r="G26" s="110">
        <f>E26-F26</f>
        <v>1484058</v>
      </c>
    </row>
    <row r="27" spans="1:7" ht="15">
      <c r="A27" s="104" t="s">
        <v>102</v>
      </c>
      <c r="B27" s="107"/>
      <c r="C27" s="107"/>
      <c r="D27" s="107"/>
      <c r="E27" s="107"/>
      <c r="F27" s="107"/>
      <c r="G27" s="107"/>
    </row>
    <row r="28" spans="1:7" ht="15">
      <c r="A28" s="106" t="s">
        <v>96</v>
      </c>
      <c r="B28" s="107"/>
      <c r="C28" s="107"/>
      <c r="D28" s="107"/>
      <c r="E28" s="107"/>
      <c r="F28" s="107"/>
      <c r="G28" s="107"/>
    </row>
    <row r="29" spans="1:7" ht="15">
      <c r="A29" s="106" t="s">
        <v>62</v>
      </c>
      <c r="B29" s="107"/>
      <c r="C29" s="107"/>
      <c r="D29" s="107"/>
      <c r="E29" s="107"/>
      <c r="F29" s="107"/>
      <c r="G29" s="107"/>
    </row>
    <row r="30" spans="1:7" ht="15">
      <c r="A30" s="106" t="s">
        <v>68</v>
      </c>
      <c r="B30" s="107"/>
      <c r="C30" s="107"/>
      <c r="D30" s="107"/>
      <c r="E30" s="107"/>
      <c r="F30" s="107"/>
      <c r="G30" s="107"/>
    </row>
    <row r="31" spans="1:7" ht="15">
      <c r="A31" s="106" t="s">
        <v>135</v>
      </c>
      <c r="B31" s="107"/>
      <c r="C31" s="107"/>
      <c r="D31" s="107"/>
      <c r="E31" s="107"/>
      <c r="F31" s="107"/>
      <c r="G31" s="107"/>
    </row>
    <row r="32" spans="1:7" ht="15">
      <c r="A32" s="106" t="s">
        <v>97</v>
      </c>
      <c r="B32" s="107"/>
      <c r="C32" s="107"/>
      <c r="D32" s="107"/>
      <c r="E32" s="107"/>
      <c r="F32" s="107"/>
      <c r="G32" s="107"/>
    </row>
    <row r="33" spans="1:7" ht="28.5">
      <c r="A33" s="104" t="s">
        <v>136</v>
      </c>
      <c r="B33" s="107"/>
      <c r="C33" s="107"/>
      <c r="D33" s="107"/>
      <c r="E33" s="107"/>
      <c r="F33" s="107"/>
      <c r="G33" s="107"/>
    </row>
    <row r="34" spans="1:7" ht="28.5">
      <c r="A34" s="104" t="s">
        <v>63</v>
      </c>
      <c r="B34" s="110">
        <f aca="true" t="shared" si="1" ref="B34:G34">B16+B26+B33</f>
        <v>1409016</v>
      </c>
      <c r="C34" s="110">
        <f t="shared" si="1"/>
        <v>1390388</v>
      </c>
      <c r="D34" s="110">
        <f>D16+D26+D33</f>
        <v>18628</v>
      </c>
      <c r="E34" s="110">
        <f t="shared" si="1"/>
        <v>9206970</v>
      </c>
      <c r="F34" s="110">
        <f t="shared" si="1"/>
        <v>10224423</v>
      </c>
      <c r="G34" s="110">
        <f t="shared" si="1"/>
        <v>-1017453</v>
      </c>
    </row>
    <row r="35" spans="1:7" ht="15">
      <c r="A35" s="104" t="s">
        <v>64</v>
      </c>
      <c r="B35" s="107"/>
      <c r="C35" s="107"/>
      <c r="D35" s="110">
        <v>3762536</v>
      </c>
      <c r="E35" s="107"/>
      <c r="F35" s="107"/>
      <c r="G35" s="110">
        <v>4779989</v>
      </c>
    </row>
    <row r="36" spans="1:7" ht="15">
      <c r="A36" s="104" t="s">
        <v>71</v>
      </c>
      <c r="B36" s="107"/>
      <c r="C36" s="107"/>
      <c r="D36" s="110">
        <f>D34+D35</f>
        <v>3781164</v>
      </c>
      <c r="E36" s="107"/>
      <c r="F36" s="107"/>
      <c r="G36" s="110">
        <f>G34+G35</f>
        <v>3762536</v>
      </c>
    </row>
    <row r="37" spans="1:7" ht="15">
      <c r="A37" s="106" t="s">
        <v>72</v>
      </c>
      <c r="B37" s="107"/>
      <c r="C37" s="107"/>
      <c r="D37" s="123">
        <v>350403</v>
      </c>
      <c r="E37" s="107"/>
      <c r="F37" s="107"/>
      <c r="G37" s="107">
        <v>886185</v>
      </c>
    </row>
    <row r="38" spans="2:8" ht="15">
      <c r="B38" s="112"/>
      <c r="C38" s="112"/>
      <c r="D38" s="112"/>
      <c r="E38" s="112"/>
      <c r="F38" s="112"/>
      <c r="G38" s="112"/>
      <c r="H38" s="88"/>
    </row>
    <row r="39" spans="1:8" ht="15">
      <c r="A39" s="21" t="s">
        <v>200</v>
      </c>
      <c r="B39" s="182"/>
      <c r="C39" s="182"/>
      <c r="D39" s="101"/>
      <c r="E39" s="182"/>
      <c r="F39" s="182"/>
      <c r="G39" s="101"/>
      <c r="H39" s="88"/>
    </row>
    <row r="40" spans="2:8" ht="15">
      <c r="B40" s="112"/>
      <c r="C40" s="112"/>
      <c r="D40" s="112"/>
      <c r="E40" s="112"/>
      <c r="F40" s="112"/>
      <c r="G40" s="112"/>
      <c r="H40" s="88"/>
    </row>
    <row r="41" spans="1:8" ht="15">
      <c r="A41" s="92" t="s">
        <v>86</v>
      </c>
      <c r="B41" s="83"/>
      <c r="C41" s="67"/>
      <c r="D41" s="113" t="s">
        <v>148</v>
      </c>
      <c r="E41" s="114"/>
      <c r="F41" s="112"/>
      <c r="G41" s="112"/>
      <c r="H41" s="88"/>
    </row>
    <row r="42" spans="1:8" ht="15">
      <c r="A42" s="115" t="s">
        <v>141</v>
      </c>
      <c r="B42" s="45"/>
      <c r="C42" s="45"/>
      <c r="E42" s="91" t="s">
        <v>155</v>
      </c>
      <c r="F42" s="112"/>
      <c r="G42" s="112"/>
      <c r="H42" s="88"/>
    </row>
    <row r="43" spans="1:8" ht="15">
      <c r="A43" s="45"/>
      <c r="B43" s="45"/>
      <c r="C43" s="45"/>
      <c r="D43" s="116"/>
      <c r="E43" s="117"/>
      <c r="F43" s="112"/>
      <c r="G43" s="112"/>
      <c r="H43" s="88"/>
    </row>
    <row r="44" spans="1:8" ht="15">
      <c r="A44" s="45"/>
      <c r="B44" s="45"/>
      <c r="C44" s="45"/>
      <c r="F44" s="112"/>
      <c r="G44" s="112"/>
      <c r="H44" s="88"/>
    </row>
    <row r="45" spans="1:8" ht="12.75">
      <c r="A45" s="45"/>
      <c r="B45" s="45"/>
      <c r="C45" s="45"/>
      <c r="F45" s="88"/>
      <c r="G45" s="88"/>
      <c r="H45" s="88"/>
    </row>
    <row r="46" spans="1:7" ht="12.75">
      <c r="A46" s="45"/>
      <c r="B46" s="45"/>
      <c r="C46" s="45"/>
      <c r="D46" s="183" t="s">
        <v>150</v>
      </c>
      <c r="E46" s="183"/>
      <c r="F46" s="93"/>
      <c r="G46" s="93"/>
    </row>
    <row r="47" spans="1:7" ht="12.75">
      <c r="A47" s="67"/>
      <c r="B47" s="67"/>
      <c r="C47" s="67"/>
      <c r="F47" s="93"/>
      <c r="G47" s="93"/>
    </row>
    <row r="48" ht="12.75">
      <c r="E48" s="91" t="s">
        <v>142</v>
      </c>
    </row>
    <row r="51" ht="12.75">
      <c r="D51" s="89"/>
    </row>
  </sheetData>
  <mergeCells count="8">
    <mergeCell ref="A6:A7"/>
    <mergeCell ref="A2:F2"/>
    <mergeCell ref="B6:D6"/>
    <mergeCell ref="E6:G6"/>
    <mergeCell ref="B39:C39"/>
    <mergeCell ref="E39:F39"/>
    <mergeCell ref="D46:E46"/>
    <mergeCell ref="E1:F1"/>
  </mergeCells>
  <printOptions/>
  <pageMargins left="0.7480314960629921" right="0.7480314960629921" top="0.4330708661417323" bottom="1.3385826771653544" header="0.1968503937007874" footer="0.2362204724409449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89"/>
  <sheetViews>
    <sheetView workbookViewId="0" topLeftCell="A1">
      <selection activeCell="H36" sqref="H36"/>
    </sheetView>
  </sheetViews>
  <sheetFormatPr defaultColWidth="9.140625" defaultRowHeight="12.75"/>
  <cols>
    <col min="1" max="1" width="37.8515625" style="87" customWidth="1"/>
    <col min="2" max="8" width="13.421875" style="89" customWidth="1"/>
    <col min="9" max="10" width="9.140625" style="87" customWidth="1"/>
    <col min="11" max="11" width="15.421875" style="87" customWidth="1"/>
    <col min="12" max="16384" width="9.140625" style="87" customWidth="1"/>
  </cols>
  <sheetData>
    <row r="1" spans="6:8" ht="12.75">
      <c r="F1" s="126"/>
      <c r="G1" s="126" t="s">
        <v>156</v>
      </c>
      <c r="H1" s="126"/>
    </row>
    <row r="3" spans="1:8" ht="19.5" customHeight="1">
      <c r="A3" s="190" t="s">
        <v>157</v>
      </c>
      <c r="B3" s="190"/>
      <c r="C3" s="190"/>
      <c r="D3" s="190"/>
      <c r="E3" s="190"/>
      <c r="F3" s="190"/>
      <c r="G3" s="190"/>
      <c r="H3" s="190"/>
    </row>
    <row r="4" spans="1:8" ht="12.75">
      <c r="A4" s="127"/>
      <c r="B4" s="128"/>
      <c r="C4" s="128"/>
      <c r="D4" s="128"/>
      <c r="E4" s="128"/>
      <c r="F4" s="128"/>
      <c r="G4" s="128"/>
      <c r="H4" s="129"/>
    </row>
    <row r="5" spans="1:8" ht="14.25" customHeight="1">
      <c r="A5" s="130" t="s">
        <v>158</v>
      </c>
      <c r="B5" s="131"/>
      <c r="C5" s="131"/>
      <c r="D5" s="131"/>
      <c r="E5" s="131"/>
      <c r="F5" s="132"/>
      <c r="G5" s="191" t="s">
        <v>152</v>
      </c>
      <c r="H5" s="192"/>
    </row>
    <row r="6" spans="1:8" ht="15">
      <c r="A6" s="169" t="s">
        <v>201</v>
      </c>
      <c r="B6" s="131"/>
      <c r="C6" s="131"/>
      <c r="D6" s="131"/>
      <c r="E6" s="133"/>
      <c r="F6" s="133"/>
      <c r="G6" s="133"/>
      <c r="H6" s="134"/>
    </row>
    <row r="7" spans="1:8" ht="12.75">
      <c r="A7" s="135"/>
      <c r="B7" s="136"/>
      <c r="C7" s="136"/>
      <c r="D7" s="136"/>
      <c r="E7" s="137"/>
      <c r="F7" s="137"/>
      <c r="G7" s="137"/>
      <c r="H7" s="138" t="s">
        <v>159</v>
      </c>
    </row>
    <row r="8" spans="1:9" ht="32.25" customHeight="1">
      <c r="A8" s="193" t="s">
        <v>160</v>
      </c>
      <c r="B8" s="172" t="s">
        <v>161</v>
      </c>
      <c r="C8" s="197" t="s">
        <v>162</v>
      </c>
      <c r="D8" s="198"/>
      <c r="E8" s="198"/>
      <c r="F8" s="197" t="s">
        <v>163</v>
      </c>
      <c r="G8" s="199"/>
      <c r="H8" s="172" t="s">
        <v>164</v>
      </c>
      <c r="I8" s="90"/>
    </row>
    <row r="9" spans="1:9" ht="12.75" customHeight="1">
      <c r="A9" s="194"/>
      <c r="B9" s="196"/>
      <c r="C9" s="201" t="s">
        <v>165</v>
      </c>
      <c r="D9" s="172" t="s">
        <v>166</v>
      </c>
      <c r="E9" s="172" t="s">
        <v>167</v>
      </c>
      <c r="F9" s="172" t="s">
        <v>168</v>
      </c>
      <c r="G9" s="172" t="s">
        <v>169</v>
      </c>
      <c r="H9" s="200"/>
      <c r="I9" s="90"/>
    </row>
    <row r="10" spans="1:9" ht="60" customHeight="1">
      <c r="A10" s="195"/>
      <c r="B10" s="188"/>
      <c r="C10" s="202"/>
      <c r="D10" s="188"/>
      <c r="E10" s="189"/>
      <c r="F10" s="189"/>
      <c r="G10" s="189"/>
      <c r="H10" s="189"/>
      <c r="I10" s="90"/>
    </row>
    <row r="11" spans="1:9" s="142" customFormat="1" ht="15">
      <c r="A11" s="139" t="s">
        <v>6</v>
      </c>
      <c r="B11" s="140">
        <v>1</v>
      </c>
      <c r="C11" s="140">
        <v>2</v>
      </c>
      <c r="D11" s="140">
        <v>3</v>
      </c>
      <c r="E11" s="140">
        <v>4</v>
      </c>
      <c r="F11" s="140">
        <v>5</v>
      </c>
      <c r="G11" s="140">
        <v>6</v>
      </c>
      <c r="H11" s="140">
        <v>7</v>
      </c>
      <c r="I11" s="141"/>
    </row>
    <row r="12" spans="1:9" s="142" customFormat="1" ht="28.5">
      <c r="A12" s="143" t="s">
        <v>170</v>
      </c>
      <c r="B12" s="144">
        <v>23348690</v>
      </c>
      <c r="C12" s="144">
        <v>17381790</v>
      </c>
      <c r="D12" s="144"/>
      <c r="E12" s="144"/>
      <c r="F12" s="144">
        <v>18516381</v>
      </c>
      <c r="G12" s="144">
        <v>41364856</v>
      </c>
      <c r="H12" s="144">
        <f>B12+C12+F12-G12</f>
        <v>17882005</v>
      </c>
      <c r="I12" s="141"/>
    </row>
    <row r="13" spans="1:9" s="142" customFormat="1" ht="28.5">
      <c r="A13" s="143" t="s">
        <v>171</v>
      </c>
      <c r="B13" s="144">
        <v>24207281</v>
      </c>
      <c r="C13" s="144">
        <v>17152368</v>
      </c>
      <c r="D13" s="144"/>
      <c r="E13" s="144"/>
      <c r="F13" s="144">
        <v>18516381</v>
      </c>
      <c r="G13" s="144">
        <v>41140371</v>
      </c>
      <c r="H13" s="144">
        <f>B13+C13+F13-G13</f>
        <v>18735659</v>
      </c>
      <c r="I13" s="141"/>
    </row>
    <row r="14" spans="1:9" s="142" customFormat="1" ht="28.5">
      <c r="A14" s="143" t="s">
        <v>172</v>
      </c>
      <c r="B14" s="144">
        <v>20098647</v>
      </c>
      <c r="C14" s="144">
        <v>18079434</v>
      </c>
      <c r="D14" s="144"/>
      <c r="E14" s="144"/>
      <c r="F14" s="144">
        <v>18516381</v>
      </c>
      <c r="G14" s="144">
        <v>43301182</v>
      </c>
      <c r="H14" s="144">
        <f>B14+C14+F14-G14</f>
        <v>13393280</v>
      </c>
      <c r="I14" s="141"/>
    </row>
    <row r="15" spans="1:9" s="142" customFormat="1" ht="15">
      <c r="A15" s="143" t="s">
        <v>173</v>
      </c>
      <c r="B15" s="145"/>
      <c r="C15" s="145"/>
      <c r="D15" s="145"/>
      <c r="E15" s="145"/>
      <c r="F15" s="145"/>
      <c r="G15" s="145"/>
      <c r="H15" s="145"/>
      <c r="I15" s="141"/>
    </row>
    <row r="16" spans="1:9" ht="30">
      <c r="A16" s="146" t="s">
        <v>174</v>
      </c>
      <c r="B16" s="145"/>
      <c r="C16" s="145"/>
      <c r="D16" s="145"/>
      <c r="E16" s="145"/>
      <c r="F16" s="145"/>
      <c r="G16" s="145"/>
      <c r="H16" s="145"/>
      <c r="I16" s="90"/>
    </row>
    <row r="17" spans="1:9" ht="15">
      <c r="A17" s="146" t="s">
        <v>175</v>
      </c>
      <c r="B17" s="147"/>
      <c r="C17" s="147"/>
      <c r="D17" s="147"/>
      <c r="E17" s="147"/>
      <c r="F17" s="147"/>
      <c r="G17" s="147"/>
      <c r="H17" s="145"/>
      <c r="I17" s="90"/>
    </row>
    <row r="18" spans="1:9" ht="28.5">
      <c r="A18" s="143" t="s">
        <v>176</v>
      </c>
      <c r="B18" s="147"/>
      <c r="C18" s="147"/>
      <c r="D18" s="147"/>
      <c r="E18" s="147"/>
      <c r="F18" s="147"/>
      <c r="G18" s="147"/>
      <c r="H18" s="145"/>
      <c r="I18" s="90"/>
    </row>
    <row r="19" spans="1:9" ht="34.5" customHeight="1">
      <c r="A19" s="143" t="s">
        <v>177</v>
      </c>
      <c r="B19" s="148">
        <f>B20-B21</f>
        <v>-610427</v>
      </c>
      <c r="C19" s="148">
        <f>C20-C21</f>
        <v>213289</v>
      </c>
      <c r="D19" s="148"/>
      <c r="E19" s="148"/>
      <c r="F19" s="148"/>
      <c r="G19" s="148"/>
      <c r="H19" s="148">
        <f>B19+C19</f>
        <v>-397138</v>
      </c>
      <c r="I19" s="90"/>
    </row>
    <row r="20" spans="1:9" ht="15">
      <c r="A20" s="146" t="s">
        <v>178</v>
      </c>
      <c r="B20" s="145">
        <v>306247</v>
      </c>
      <c r="C20" s="145">
        <v>-108659</v>
      </c>
      <c r="D20" s="145"/>
      <c r="E20" s="145"/>
      <c r="F20" s="145"/>
      <c r="G20" s="145"/>
      <c r="H20" s="145">
        <f>B20+C20</f>
        <v>197588</v>
      </c>
      <c r="I20" s="90"/>
    </row>
    <row r="21" spans="1:9" ht="15">
      <c r="A21" s="146" t="s">
        <v>179</v>
      </c>
      <c r="B21" s="145">
        <v>916674</v>
      </c>
      <c r="C21" s="145">
        <v>-321948</v>
      </c>
      <c r="D21" s="145"/>
      <c r="E21" s="145"/>
      <c r="F21" s="145"/>
      <c r="G21" s="145"/>
      <c r="H21" s="145">
        <f>B21+C21</f>
        <v>594726</v>
      </c>
      <c r="I21" s="90"/>
    </row>
    <row r="22" spans="1:9" ht="15">
      <c r="A22" s="143" t="s">
        <v>180</v>
      </c>
      <c r="B22" s="148"/>
      <c r="C22" s="148"/>
      <c r="D22" s="148"/>
      <c r="E22" s="148"/>
      <c r="F22" s="148"/>
      <c r="G22" s="148">
        <v>1333303</v>
      </c>
      <c r="H22" s="148">
        <f>F22-G22</f>
        <v>-1333303</v>
      </c>
      <c r="I22" s="90"/>
    </row>
    <row r="23" spans="1:9" ht="15">
      <c r="A23" s="146" t="s">
        <v>181</v>
      </c>
      <c r="B23" s="147"/>
      <c r="C23" s="147"/>
      <c r="D23" s="147"/>
      <c r="E23" s="147"/>
      <c r="F23" s="147"/>
      <c r="G23" s="145"/>
      <c r="H23" s="145"/>
      <c r="I23" s="90"/>
    </row>
    <row r="24" spans="1:9" ht="15">
      <c r="A24" s="146" t="s">
        <v>182</v>
      </c>
      <c r="B24" s="145"/>
      <c r="C24" s="145"/>
      <c r="D24" s="145"/>
      <c r="E24" s="145"/>
      <c r="F24" s="145"/>
      <c r="G24" s="145"/>
      <c r="H24" s="145"/>
      <c r="I24" s="90"/>
    </row>
    <row r="25" spans="1:9" ht="15">
      <c r="A25" s="146" t="s">
        <v>183</v>
      </c>
      <c r="B25" s="147"/>
      <c r="C25" s="147"/>
      <c r="D25" s="147"/>
      <c r="E25" s="147"/>
      <c r="F25" s="147"/>
      <c r="G25" s="147"/>
      <c r="H25" s="145"/>
      <c r="I25" s="90"/>
    </row>
    <row r="26" spans="1:9" ht="15">
      <c r="A26" s="146" t="s">
        <v>184</v>
      </c>
      <c r="B26" s="147"/>
      <c r="C26" s="147"/>
      <c r="D26" s="147"/>
      <c r="E26" s="147"/>
      <c r="F26" s="147"/>
      <c r="G26" s="147"/>
      <c r="H26" s="145"/>
      <c r="I26" s="90"/>
    </row>
    <row r="27" spans="1:9" ht="45">
      <c r="A27" s="146" t="s">
        <v>185</v>
      </c>
      <c r="B27" s="147"/>
      <c r="C27" s="147"/>
      <c r="D27" s="147"/>
      <c r="E27" s="147"/>
      <c r="F27" s="147"/>
      <c r="G27" s="147"/>
      <c r="H27" s="145"/>
      <c r="I27" s="90"/>
    </row>
    <row r="28" spans="1:9" ht="15">
      <c r="A28" s="146" t="s">
        <v>186</v>
      </c>
      <c r="B28" s="145"/>
      <c r="C28" s="145"/>
      <c r="D28" s="145"/>
      <c r="E28" s="145"/>
      <c r="F28" s="145"/>
      <c r="G28" s="145"/>
      <c r="H28" s="145"/>
      <c r="I28" s="90"/>
    </row>
    <row r="29" spans="1:9" ht="15">
      <c r="A29" s="146" t="s">
        <v>187</v>
      </c>
      <c r="B29" s="147"/>
      <c r="C29" s="147"/>
      <c r="D29" s="147"/>
      <c r="E29" s="147"/>
      <c r="F29" s="147"/>
      <c r="G29" s="147"/>
      <c r="H29" s="145"/>
      <c r="I29" s="90"/>
    </row>
    <row r="30" spans="1:9" ht="30">
      <c r="A30" s="146" t="s">
        <v>188</v>
      </c>
      <c r="B30" s="147"/>
      <c r="C30" s="147"/>
      <c r="D30" s="147"/>
      <c r="E30" s="147"/>
      <c r="F30" s="147"/>
      <c r="G30" s="147"/>
      <c r="H30" s="145"/>
      <c r="I30" s="90"/>
    </row>
    <row r="31" spans="1:9" ht="15">
      <c r="A31" s="146" t="s">
        <v>186</v>
      </c>
      <c r="B31" s="145"/>
      <c r="C31" s="145"/>
      <c r="D31" s="145"/>
      <c r="E31" s="145"/>
      <c r="F31" s="145"/>
      <c r="G31" s="145"/>
      <c r="H31" s="145"/>
      <c r="I31" s="90"/>
    </row>
    <row r="32" spans="1:9" ht="15">
      <c r="A32" s="146" t="s">
        <v>187</v>
      </c>
      <c r="B32" s="147"/>
      <c r="C32" s="147"/>
      <c r="D32" s="147"/>
      <c r="E32" s="147"/>
      <c r="F32" s="147"/>
      <c r="G32" s="147"/>
      <c r="H32" s="145"/>
      <c r="I32" s="90"/>
    </row>
    <row r="33" spans="1:9" ht="15">
      <c r="A33" s="146" t="s">
        <v>189</v>
      </c>
      <c r="B33" s="147"/>
      <c r="C33" s="147"/>
      <c r="D33" s="147"/>
      <c r="E33" s="147"/>
      <c r="F33" s="147"/>
      <c r="G33" s="147"/>
      <c r="H33" s="145"/>
      <c r="I33" s="90"/>
    </row>
    <row r="34" spans="1:10" ht="28.5">
      <c r="A34" s="143" t="s">
        <v>190</v>
      </c>
      <c r="B34" s="149">
        <f>B14+B19</f>
        <v>19488220</v>
      </c>
      <c r="C34" s="149">
        <f>C14+C19</f>
        <v>18292723</v>
      </c>
      <c r="D34" s="149"/>
      <c r="E34" s="149"/>
      <c r="F34" s="149">
        <f>F14+F22</f>
        <v>18516381</v>
      </c>
      <c r="G34" s="149">
        <f>G14+G22</f>
        <v>44634485</v>
      </c>
      <c r="H34" s="148">
        <f>H14+H19+H22</f>
        <v>11662839</v>
      </c>
      <c r="I34" s="90"/>
      <c r="J34" s="89"/>
    </row>
    <row r="35" spans="1:9" ht="14.25" customHeight="1">
      <c r="A35" s="146" t="s">
        <v>191</v>
      </c>
      <c r="B35" s="145"/>
      <c r="C35" s="145"/>
      <c r="D35" s="145"/>
      <c r="E35" s="145"/>
      <c r="F35" s="145"/>
      <c r="G35" s="145"/>
      <c r="H35" s="145"/>
      <c r="I35" s="90"/>
    </row>
    <row r="36" spans="1:11" ht="28.5">
      <c r="A36" s="143" t="s">
        <v>192</v>
      </c>
      <c r="B36" s="149">
        <f>B34</f>
        <v>19488220</v>
      </c>
      <c r="C36" s="149">
        <f>C34</f>
        <v>18292723</v>
      </c>
      <c r="D36" s="149"/>
      <c r="E36" s="149"/>
      <c r="F36" s="149">
        <f>F34</f>
        <v>18516381</v>
      </c>
      <c r="G36" s="149">
        <f>G34</f>
        <v>44634485</v>
      </c>
      <c r="H36" s="148">
        <f>H34</f>
        <v>11662839</v>
      </c>
      <c r="I36" s="150"/>
      <c r="K36" s="151"/>
    </row>
    <row r="37" ht="15">
      <c r="I37" s="90"/>
    </row>
    <row r="38" spans="1:8" ht="26.25" customHeight="1">
      <c r="A38" s="21" t="s">
        <v>200</v>
      </c>
      <c r="B38" s="87"/>
      <c r="C38" s="87"/>
      <c r="D38" s="87"/>
      <c r="E38" s="87"/>
      <c r="F38" s="87"/>
      <c r="G38" s="152"/>
      <c r="H38" s="153"/>
    </row>
    <row r="39" spans="2:8" ht="30.75" customHeight="1">
      <c r="B39" s="154"/>
      <c r="C39" s="154"/>
      <c r="D39" s="155"/>
      <c r="E39" s="156"/>
      <c r="F39" s="156"/>
      <c r="G39" s="157"/>
      <c r="H39" s="157"/>
    </row>
    <row r="40" spans="1:9" ht="15">
      <c r="A40" s="158" t="s">
        <v>86</v>
      </c>
      <c r="B40" s="159"/>
      <c r="C40" s="160"/>
      <c r="D40" s="161" t="s">
        <v>193</v>
      </c>
      <c r="E40" s="90"/>
      <c r="F40" s="87"/>
      <c r="G40" s="162"/>
      <c r="H40" s="85"/>
      <c r="I40" s="91"/>
    </row>
    <row r="41" spans="1:8" ht="15">
      <c r="A41" s="163" t="s">
        <v>194</v>
      </c>
      <c r="B41" s="90"/>
      <c r="C41" s="90"/>
      <c r="D41" s="164"/>
      <c r="E41" s="165" t="s">
        <v>195</v>
      </c>
      <c r="F41" s="87"/>
      <c r="G41" s="157"/>
      <c r="H41" s="157"/>
    </row>
    <row r="42" spans="1:8" ht="15">
      <c r="A42" s="90"/>
      <c r="B42" s="90"/>
      <c r="C42" s="90"/>
      <c r="D42" s="166"/>
      <c r="E42" s="166"/>
      <c r="F42" s="87"/>
      <c r="G42" s="85"/>
      <c r="H42" s="157"/>
    </row>
    <row r="43" spans="1:8" ht="15" customHeight="1">
      <c r="A43" s="90"/>
      <c r="B43" s="90"/>
      <c r="C43" s="90"/>
      <c r="D43" s="90"/>
      <c r="E43" s="90"/>
      <c r="F43" s="87"/>
      <c r="G43" s="167"/>
      <c r="H43" s="167"/>
    </row>
    <row r="44" spans="1:6" ht="15">
      <c r="A44" s="90"/>
      <c r="B44" s="90"/>
      <c r="C44" s="90"/>
      <c r="D44" s="90"/>
      <c r="E44" s="90"/>
      <c r="F44" s="87"/>
    </row>
    <row r="45" spans="1:9" ht="15">
      <c r="A45" s="90"/>
      <c r="B45" s="90"/>
      <c r="C45" s="90"/>
      <c r="D45" s="161" t="s">
        <v>196</v>
      </c>
      <c r="E45" s="168"/>
      <c r="F45" s="87"/>
      <c r="G45" s="162"/>
      <c r="H45" s="85"/>
      <c r="I45" s="91"/>
    </row>
    <row r="46" spans="1:9" ht="15">
      <c r="A46" s="160"/>
      <c r="B46" s="160"/>
      <c r="C46" s="160"/>
      <c r="D46" s="90"/>
      <c r="E46" s="90"/>
      <c r="F46" s="90"/>
      <c r="G46" s="150"/>
      <c r="H46" s="150"/>
      <c r="I46" s="90"/>
    </row>
    <row r="47" spans="1:9" ht="15">
      <c r="A47" s="90"/>
      <c r="B47" s="90"/>
      <c r="C47" s="90"/>
      <c r="D47" s="90"/>
      <c r="E47" s="165" t="s">
        <v>197</v>
      </c>
      <c r="F47" s="90"/>
      <c r="G47" s="150"/>
      <c r="H47" s="150"/>
      <c r="I47" s="90"/>
    </row>
    <row r="48" spans="1:9" ht="15">
      <c r="A48" s="90"/>
      <c r="B48" s="150"/>
      <c r="C48" s="150"/>
      <c r="D48" s="150"/>
      <c r="E48" s="150"/>
      <c r="F48" s="150"/>
      <c r="G48" s="150"/>
      <c r="H48" s="150"/>
      <c r="I48" s="90"/>
    </row>
    <row r="49" spans="1:9" ht="15">
      <c r="A49" s="90"/>
      <c r="B49" s="150"/>
      <c r="C49" s="150"/>
      <c r="D49" s="150"/>
      <c r="E49" s="150"/>
      <c r="F49" s="150"/>
      <c r="G49" s="150"/>
      <c r="H49" s="150"/>
      <c r="I49" s="90"/>
    </row>
    <row r="50" spans="1:9" ht="15">
      <c r="A50" s="90"/>
      <c r="B50" s="150"/>
      <c r="C50" s="150"/>
      <c r="D50" s="150"/>
      <c r="E50" s="150"/>
      <c r="F50" s="150"/>
      <c r="G50" s="150"/>
      <c r="H50" s="150"/>
      <c r="I50" s="90"/>
    </row>
    <row r="51" spans="1:9" ht="15">
      <c r="A51" s="90"/>
      <c r="B51" s="150"/>
      <c r="C51" s="150"/>
      <c r="D51" s="150"/>
      <c r="E51" s="150"/>
      <c r="F51" s="150"/>
      <c r="G51" s="150"/>
      <c r="H51" s="150"/>
      <c r="I51" s="90"/>
    </row>
    <row r="52" spans="1:9" ht="15">
      <c r="A52" s="90"/>
      <c r="B52" s="150"/>
      <c r="C52" s="150"/>
      <c r="D52" s="150"/>
      <c r="E52" s="150"/>
      <c r="F52" s="150"/>
      <c r="G52" s="150"/>
      <c r="H52" s="150"/>
      <c r="I52" s="90"/>
    </row>
    <row r="53" spans="1:9" ht="15">
      <c r="A53" s="90"/>
      <c r="B53" s="150"/>
      <c r="C53" s="150"/>
      <c r="D53" s="150"/>
      <c r="E53" s="150"/>
      <c r="F53" s="150"/>
      <c r="G53" s="150"/>
      <c r="H53" s="150"/>
      <c r="I53" s="90"/>
    </row>
    <row r="54" spans="1:9" ht="15">
      <c r="A54" s="90"/>
      <c r="B54" s="150"/>
      <c r="C54" s="150"/>
      <c r="D54" s="150"/>
      <c r="E54" s="150"/>
      <c r="F54" s="150"/>
      <c r="G54" s="150"/>
      <c r="H54" s="150"/>
      <c r="I54" s="90"/>
    </row>
    <row r="55" spans="1:9" ht="15">
      <c r="A55" s="90"/>
      <c r="B55" s="150"/>
      <c r="C55" s="150"/>
      <c r="D55" s="150"/>
      <c r="E55" s="150"/>
      <c r="F55" s="150"/>
      <c r="G55" s="150"/>
      <c r="H55" s="150"/>
      <c r="I55" s="90"/>
    </row>
    <row r="56" spans="1:9" ht="15">
      <c r="A56" s="90"/>
      <c r="B56" s="150"/>
      <c r="C56" s="150"/>
      <c r="D56" s="150"/>
      <c r="E56" s="150"/>
      <c r="F56" s="150"/>
      <c r="G56" s="150"/>
      <c r="H56" s="150"/>
      <c r="I56" s="90"/>
    </row>
    <row r="57" spans="1:9" ht="15">
      <c r="A57" s="90"/>
      <c r="B57" s="150"/>
      <c r="C57" s="150"/>
      <c r="D57" s="150"/>
      <c r="E57" s="150"/>
      <c r="F57" s="150"/>
      <c r="G57" s="150"/>
      <c r="H57" s="150"/>
      <c r="I57" s="90"/>
    </row>
    <row r="58" spans="1:9" ht="15">
      <c r="A58" s="90"/>
      <c r="B58" s="150"/>
      <c r="C58" s="150"/>
      <c r="D58" s="150"/>
      <c r="E58" s="150"/>
      <c r="F58" s="150"/>
      <c r="G58" s="150"/>
      <c r="H58" s="150"/>
      <c r="I58" s="90"/>
    </row>
    <row r="59" spans="1:9" ht="15">
      <c r="A59" s="90"/>
      <c r="B59" s="150"/>
      <c r="C59" s="150"/>
      <c r="D59" s="150"/>
      <c r="E59" s="150"/>
      <c r="F59" s="150"/>
      <c r="G59" s="150"/>
      <c r="H59" s="150"/>
      <c r="I59" s="90"/>
    </row>
    <row r="60" spans="1:9" ht="15">
      <c r="A60" s="90"/>
      <c r="B60" s="150"/>
      <c r="C60" s="150"/>
      <c r="D60" s="150"/>
      <c r="E60" s="150"/>
      <c r="F60" s="150"/>
      <c r="G60" s="150"/>
      <c r="H60" s="150"/>
      <c r="I60" s="90"/>
    </row>
    <row r="61" spans="1:9" ht="15">
      <c r="A61" s="90"/>
      <c r="B61" s="150"/>
      <c r="C61" s="150"/>
      <c r="D61" s="150"/>
      <c r="E61" s="150"/>
      <c r="F61" s="150"/>
      <c r="G61" s="150"/>
      <c r="H61" s="150"/>
      <c r="I61" s="90"/>
    </row>
    <row r="62" spans="1:9" ht="15">
      <c r="A62" s="90"/>
      <c r="B62" s="150"/>
      <c r="C62" s="150"/>
      <c r="D62" s="150"/>
      <c r="E62" s="150"/>
      <c r="F62" s="150"/>
      <c r="G62" s="150"/>
      <c r="H62" s="150"/>
      <c r="I62" s="90"/>
    </row>
    <row r="63" spans="1:9" ht="15">
      <c r="A63" s="90"/>
      <c r="B63" s="150"/>
      <c r="C63" s="150"/>
      <c r="D63" s="150"/>
      <c r="E63" s="150"/>
      <c r="F63" s="150"/>
      <c r="G63" s="150"/>
      <c r="H63" s="150"/>
      <c r="I63" s="90"/>
    </row>
    <row r="64" spans="1:9" ht="15">
      <c r="A64" s="90"/>
      <c r="B64" s="150"/>
      <c r="C64" s="150"/>
      <c r="D64" s="150"/>
      <c r="E64" s="150"/>
      <c r="F64" s="150"/>
      <c r="G64" s="150"/>
      <c r="H64" s="150"/>
      <c r="I64" s="90"/>
    </row>
    <row r="65" spans="1:9" ht="15">
      <c r="A65" s="90"/>
      <c r="B65" s="150"/>
      <c r="C65" s="150"/>
      <c r="D65" s="150"/>
      <c r="E65" s="150"/>
      <c r="F65" s="150"/>
      <c r="G65" s="150"/>
      <c r="H65" s="150"/>
      <c r="I65" s="90"/>
    </row>
    <row r="66" spans="1:9" ht="15">
      <c r="A66" s="90"/>
      <c r="B66" s="150"/>
      <c r="C66" s="150"/>
      <c r="D66" s="150"/>
      <c r="E66" s="150"/>
      <c r="F66" s="150"/>
      <c r="G66" s="150"/>
      <c r="H66" s="150"/>
      <c r="I66" s="90"/>
    </row>
    <row r="67" spans="1:9" ht="15">
      <c r="A67" s="90"/>
      <c r="B67" s="150"/>
      <c r="C67" s="150"/>
      <c r="D67" s="150"/>
      <c r="E67" s="150"/>
      <c r="F67" s="150"/>
      <c r="G67" s="150"/>
      <c r="H67" s="150"/>
      <c r="I67" s="90"/>
    </row>
    <row r="68" spans="1:9" ht="15">
      <c r="A68" s="90"/>
      <c r="B68" s="150"/>
      <c r="C68" s="150"/>
      <c r="D68" s="150"/>
      <c r="E68" s="150"/>
      <c r="F68" s="150"/>
      <c r="G68" s="150"/>
      <c r="H68" s="150"/>
      <c r="I68" s="90"/>
    </row>
    <row r="69" spans="1:9" ht="15">
      <c r="A69" s="90"/>
      <c r="B69" s="150"/>
      <c r="C69" s="150"/>
      <c r="D69" s="150"/>
      <c r="E69" s="150"/>
      <c r="F69" s="150"/>
      <c r="G69" s="150"/>
      <c r="H69" s="150"/>
      <c r="I69" s="90"/>
    </row>
    <row r="70" spans="1:9" ht="15">
      <c r="A70" s="90"/>
      <c r="B70" s="150"/>
      <c r="C70" s="150"/>
      <c r="D70" s="150"/>
      <c r="E70" s="150"/>
      <c r="F70" s="150"/>
      <c r="G70" s="150"/>
      <c r="H70" s="150"/>
      <c r="I70" s="90"/>
    </row>
    <row r="71" spans="1:9" ht="15">
      <c r="A71" s="90"/>
      <c r="B71" s="150"/>
      <c r="C71" s="150"/>
      <c r="D71" s="150"/>
      <c r="E71" s="150"/>
      <c r="F71" s="150"/>
      <c r="G71" s="150"/>
      <c r="H71" s="150"/>
      <c r="I71" s="90"/>
    </row>
    <row r="72" spans="1:9" ht="15">
      <c r="A72" s="90"/>
      <c r="B72" s="150"/>
      <c r="C72" s="150"/>
      <c r="D72" s="150"/>
      <c r="E72" s="150"/>
      <c r="F72" s="150"/>
      <c r="G72" s="150"/>
      <c r="H72" s="150"/>
      <c r="I72" s="90"/>
    </row>
    <row r="73" spans="1:9" ht="15">
      <c r="A73" s="90"/>
      <c r="B73" s="150"/>
      <c r="C73" s="150"/>
      <c r="D73" s="150"/>
      <c r="E73" s="150"/>
      <c r="F73" s="150"/>
      <c r="G73" s="150"/>
      <c r="H73" s="150"/>
      <c r="I73" s="90"/>
    </row>
    <row r="74" spans="1:9" ht="15">
      <c r="A74" s="90"/>
      <c r="B74" s="150"/>
      <c r="C74" s="150"/>
      <c r="D74" s="150"/>
      <c r="E74" s="150"/>
      <c r="F74" s="150"/>
      <c r="G74" s="150"/>
      <c r="H74" s="150"/>
      <c r="I74" s="90"/>
    </row>
    <row r="75" spans="1:9" ht="15">
      <c r="A75" s="90"/>
      <c r="B75" s="150"/>
      <c r="C75" s="150"/>
      <c r="D75" s="150"/>
      <c r="E75" s="150"/>
      <c r="F75" s="150"/>
      <c r="G75" s="150"/>
      <c r="H75" s="150"/>
      <c r="I75" s="90"/>
    </row>
    <row r="76" spans="1:9" ht="15">
      <c r="A76" s="90"/>
      <c r="B76" s="150"/>
      <c r="C76" s="150"/>
      <c r="D76" s="150"/>
      <c r="E76" s="150"/>
      <c r="F76" s="150"/>
      <c r="G76" s="150"/>
      <c r="H76" s="150"/>
      <c r="I76" s="90"/>
    </row>
    <row r="77" spans="1:9" ht="15">
      <c r="A77" s="90"/>
      <c r="B77" s="150"/>
      <c r="C77" s="150"/>
      <c r="D77" s="150"/>
      <c r="E77" s="150"/>
      <c r="F77" s="150"/>
      <c r="G77" s="150"/>
      <c r="H77" s="150"/>
      <c r="I77" s="90"/>
    </row>
    <row r="78" spans="1:9" ht="15">
      <c r="A78" s="90"/>
      <c r="B78" s="150"/>
      <c r="C78" s="150"/>
      <c r="D78" s="150"/>
      <c r="E78" s="150"/>
      <c r="F78" s="150"/>
      <c r="G78" s="150"/>
      <c r="H78" s="150"/>
      <c r="I78" s="90"/>
    </row>
    <row r="79" spans="1:9" ht="15">
      <c r="A79" s="90"/>
      <c r="B79" s="150"/>
      <c r="C79" s="150"/>
      <c r="D79" s="150"/>
      <c r="E79" s="150"/>
      <c r="F79" s="150"/>
      <c r="G79" s="150"/>
      <c r="H79" s="150"/>
      <c r="I79" s="90"/>
    </row>
    <row r="80" spans="1:9" ht="15">
      <c r="A80" s="90"/>
      <c r="B80" s="150"/>
      <c r="C80" s="150"/>
      <c r="D80" s="150"/>
      <c r="E80" s="150"/>
      <c r="F80" s="150"/>
      <c r="G80" s="150"/>
      <c r="H80" s="150"/>
      <c r="I80" s="90"/>
    </row>
    <row r="81" spans="1:9" ht="15">
      <c r="A81" s="90"/>
      <c r="B81" s="150"/>
      <c r="C81" s="150"/>
      <c r="D81" s="150"/>
      <c r="E81" s="150"/>
      <c r="F81" s="150"/>
      <c r="G81" s="150"/>
      <c r="H81" s="150"/>
      <c r="I81" s="90"/>
    </row>
    <row r="82" spans="1:9" ht="15">
      <c r="A82" s="90"/>
      <c r="B82" s="150"/>
      <c r="C82" s="150"/>
      <c r="D82" s="150"/>
      <c r="E82" s="150"/>
      <c r="F82" s="150"/>
      <c r="G82" s="150"/>
      <c r="H82" s="150"/>
      <c r="I82" s="90"/>
    </row>
    <row r="83" spans="1:9" ht="15">
      <c r="A83" s="90"/>
      <c r="B83" s="150"/>
      <c r="C83" s="150"/>
      <c r="D83" s="150"/>
      <c r="E83" s="150"/>
      <c r="F83" s="150"/>
      <c r="G83" s="150"/>
      <c r="H83" s="150"/>
      <c r="I83" s="90"/>
    </row>
    <row r="84" spans="1:9" ht="15">
      <c r="A84" s="90"/>
      <c r="B84" s="150"/>
      <c r="C84" s="150"/>
      <c r="D84" s="150"/>
      <c r="E84" s="150"/>
      <c r="F84" s="150"/>
      <c r="G84" s="150"/>
      <c r="H84" s="150"/>
      <c r="I84" s="90"/>
    </row>
    <row r="85" spans="1:9" ht="15">
      <c r="A85" s="90"/>
      <c r="B85" s="150"/>
      <c r="C85" s="150"/>
      <c r="D85" s="150"/>
      <c r="E85" s="150"/>
      <c r="F85" s="150"/>
      <c r="G85" s="150"/>
      <c r="H85" s="150"/>
      <c r="I85" s="90"/>
    </row>
    <row r="86" spans="1:9" ht="15">
      <c r="A86" s="90"/>
      <c r="B86" s="150"/>
      <c r="C86" s="150"/>
      <c r="D86" s="150"/>
      <c r="E86" s="150"/>
      <c r="F86" s="150"/>
      <c r="G86" s="150"/>
      <c r="H86" s="150"/>
      <c r="I86" s="90"/>
    </row>
    <row r="87" spans="1:9" ht="15">
      <c r="A87" s="90"/>
      <c r="B87" s="150"/>
      <c r="C87" s="150"/>
      <c r="D87" s="150"/>
      <c r="E87" s="150"/>
      <c r="F87" s="150"/>
      <c r="G87" s="150"/>
      <c r="H87" s="150"/>
      <c r="I87" s="90"/>
    </row>
    <row r="88" spans="1:9" ht="15">
      <c r="A88" s="90"/>
      <c r="B88" s="150"/>
      <c r="C88" s="150"/>
      <c r="D88" s="150"/>
      <c r="E88" s="150"/>
      <c r="F88" s="150"/>
      <c r="G88" s="150"/>
      <c r="H88" s="150"/>
      <c r="I88" s="90"/>
    </row>
    <row r="89" spans="1:9" ht="15">
      <c r="A89" s="90"/>
      <c r="B89" s="150"/>
      <c r="C89" s="150"/>
      <c r="D89" s="150"/>
      <c r="E89" s="150"/>
      <c r="F89" s="150"/>
      <c r="G89" s="150"/>
      <c r="H89" s="150"/>
      <c r="I89" s="90"/>
    </row>
    <row r="90" spans="1:9" ht="15">
      <c r="A90" s="90"/>
      <c r="B90" s="150"/>
      <c r="C90" s="150"/>
      <c r="D90" s="150"/>
      <c r="E90" s="150"/>
      <c r="F90" s="150"/>
      <c r="G90" s="150"/>
      <c r="H90" s="150"/>
      <c r="I90" s="90"/>
    </row>
    <row r="91" spans="1:9" ht="15">
      <c r="A91" s="90"/>
      <c r="B91" s="150"/>
      <c r="C91" s="150"/>
      <c r="D91" s="150"/>
      <c r="E91" s="150"/>
      <c r="F91" s="150"/>
      <c r="G91" s="150"/>
      <c r="H91" s="150"/>
      <c r="I91" s="90"/>
    </row>
    <row r="92" spans="1:9" ht="15">
      <c r="A92" s="90"/>
      <c r="B92" s="150"/>
      <c r="C92" s="150"/>
      <c r="D92" s="150"/>
      <c r="E92" s="150"/>
      <c r="F92" s="150"/>
      <c r="G92" s="150"/>
      <c r="H92" s="150"/>
      <c r="I92" s="90"/>
    </row>
    <row r="93" spans="1:9" ht="15">
      <c r="A93" s="90"/>
      <c r="B93" s="150"/>
      <c r="C93" s="150"/>
      <c r="D93" s="150"/>
      <c r="E93" s="150"/>
      <c r="F93" s="150"/>
      <c r="G93" s="150"/>
      <c r="H93" s="150"/>
      <c r="I93" s="90"/>
    </row>
    <row r="94" spans="1:9" ht="15">
      <c r="A94" s="90"/>
      <c r="B94" s="150"/>
      <c r="C94" s="150"/>
      <c r="D94" s="150"/>
      <c r="E94" s="150"/>
      <c r="F94" s="150"/>
      <c r="G94" s="150"/>
      <c r="H94" s="150"/>
      <c r="I94" s="90"/>
    </row>
    <row r="95" spans="1:9" ht="15">
      <c r="A95" s="90"/>
      <c r="B95" s="150"/>
      <c r="C95" s="150"/>
      <c r="D95" s="150"/>
      <c r="E95" s="150"/>
      <c r="F95" s="150"/>
      <c r="G95" s="150"/>
      <c r="H95" s="150"/>
      <c r="I95" s="90"/>
    </row>
    <row r="96" spans="1:9" ht="15">
      <c r="A96" s="90"/>
      <c r="B96" s="150"/>
      <c r="C96" s="150"/>
      <c r="D96" s="150"/>
      <c r="E96" s="150"/>
      <c r="F96" s="150"/>
      <c r="G96" s="150"/>
      <c r="H96" s="150"/>
      <c r="I96" s="90"/>
    </row>
    <row r="97" spans="1:9" ht="15">
      <c r="A97" s="90"/>
      <c r="B97" s="150"/>
      <c r="C97" s="150"/>
      <c r="D97" s="150"/>
      <c r="E97" s="150"/>
      <c r="F97" s="150"/>
      <c r="G97" s="150"/>
      <c r="H97" s="150"/>
      <c r="I97" s="90"/>
    </row>
    <row r="98" spans="1:9" ht="15">
      <c r="A98" s="90"/>
      <c r="B98" s="150"/>
      <c r="C98" s="150"/>
      <c r="D98" s="150"/>
      <c r="E98" s="150"/>
      <c r="F98" s="150"/>
      <c r="G98" s="150"/>
      <c r="H98" s="150"/>
      <c r="I98" s="90"/>
    </row>
    <row r="99" spans="1:9" ht="15">
      <c r="A99" s="90"/>
      <c r="B99" s="150"/>
      <c r="C99" s="150"/>
      <c r="D99" s="150"/>
      <c r="E99" s="150"/>
      <c r="F99" s="150"/>
      <c r="G99" s="150"/>
      <c r="H99" s="150"/>
      <c r="I99" s="90"/>
    </row>
    <row r="100" spans="1:9" ht="15">
      <c r="A100" s="90"/>
      <c r="B100" s="150"/>
      <c r="C100" s="150"/>
      <c r="D100" s="150"/>
      <c r="E100" s="150"/>
      <c r="F100" s="150"/>
      <c r="G100" s="150"/>
      <c r="H100" s="150"/>
      <c r="I100" s="90"/>
    </row>
    <row r="101" spans="1:9" ht="15">
      <c r="A101" s="90"/>
      <c r="B101" s="150"/>
      <c r="C101" s="150"/>
      <c r="D101" s="150"/>
      <c r="E101" s="150"/>
      <c r="F101" s="150"/>
      <c r="G101" s="150"/>
      <c r="H101" s="150"/>
      <c r="I101" s="90"/>
    </row>
    <row r="102" spans="1:9" ht="15">
      <c r="A102" s="90"/>
      <c r="B102" s="150"/>
      <c r="C102" s="150"/>
      <c r="D102" s="150"/>
      <c r="E102" s="150"/>
      <c r="F102" s="150"/>
      <c r="G102" s="150"/>
      <c r="H102" s="150"/>
      <c r="I102" s="90"/>
    </row>
    <row r="103" spans="1:9" ht="15">
      <c r="A103" s="90"/>
      <c r="B103" s="150"/>
      <c r="C103" s="150"/>
      <c r="D103" s="150"/>
      <c r="E103" s="150"/>
      <c r="F103" s="150"/>
      <c r="G103" s="150"/>
      <c r="H103" s="150"/>
      <c r="I103" s="90"/>
    </row>
    <row r="104" spans="1:9" ht="15">
      <c r="A104" s="90"/>
      <c r="B104" s="150"/>
      <c r="C104" s="150"/>
      <c r="D104" s="150"/>
      <c r="E104" s="150"/>
      <c r="F104" s="150"/>
      <c r="G104" s="150"/>
      <c r="H104" s="150"/>
      <c r="I104" s="90"/>
    </row>
    <row r="105" spans="1:9" ht="15">
      <c r="A105" s="90"/>
      <c r="B105" s="150"/>
      <c r="C105" s="150"/>
      <c r="D105" s="150"/>
      <c r="E105" s="150"/>
      <c r="F105" s="150"/>
      <c r="G105" s="150"/>
      <c r="H105" s="150"/>
      <c r="I105" s="90"/>
    </row>
    <row r="106" spans="1:9" ht="15">
      <c r="A106" s="90"/>
      <c r="B106" s="150"/>
      <c r="C106" s="150"/>
      <c r="D106" s="150"/>
      <c r="E106" s="150"/>
      <c r="F106" s="150"/>
      <c r="G106" s="150"/>
      <c r="H106" s="150"/>
      <c r="I106" s="90"/>
    </row>
    <row r="107" spans="1:9" ht="15">
      <c r="A107" s="90"/>
      <c r="B107" s="150"/>
      <c r="C107" s="150"/>
      <c r="D107" s="150"/>
      <c r="E107" s="150"/>
      <c r="F107" s="150"/>
      <c r="G107" s="150"/>
      <c r="H107" s="150"/>
      <c r="I107" s="90"/>
    </row>
    <row r="108" spans="1:9" ht="15">
      <c r="A108" s="90"/>
      <c r="B108" s="150"/>
      <c r="C108" s="150"/>
      <c r="D108" s="150"/>
      <c r="E108" s="150"/>
      <c r="F108" s="150"/>
      <c r="G108" s="150"/>
      <c r="H108" s="150"/>
      <c r="I108" s="90"/>
    </row>
    <row r="109" spans="1:9" ht="15">
      <c r="A109" s="90"/>
      <c r="B109" s="150"/>
      <c r="C109" s="150"/>
      <c r="D109" s="150"/>
      <c r="E109" s="150"/>
      <c r="F109" s="150"/>
      <c r="G109" s="150"/>
      <c r="H109" s="150"/>
      <c r="I109" s="90"/>
    </row>
    <row r="110" spans="1:9" ht="15">
      <c r="A110" s="90"/>
      <c r="B110" s="150"/>
      <c r="C110" s="150"/>
      <c r="D110" s="150"/>
      <c r="E110" s="150"/>
      <c r="F110" s="150"/>
      <c r="G110" s="150"/>
      <c r="H110" s="150"/>
      <c r="I110" s="90"/>
    </row>
    <row r="111" spans="1:9" ht="15">
      <c r="A111" s="90"/>
      <c r="B111" s="150"/>
      <c r="C111" s="150"/>
      <c r="D111" s="150"/>
      <c r="E111" s="150"/>
      <c r="F111" s="150"/>
      <c r="G111" s="150"/>
      <c r="H111" s="150"/>
      <c r="I111" s="90"/>
    </row>
    <row r="112" spans="1:9" ht="15">
      <c r="A112" s="90"/>
      <c r="B112" s="150"/>
      <c r="C112" s="150"/>
      <c r="D112" s="150"/>
      <c r="E112" s="150"/>
      <c r="F112" s="150"/>
      <c r="G112" s="150"/>
      <c r="H112" s="150"/>
      <c r="I112" s="90"/>
    </row>
    <row r="113" spans="1:9" ht="15">
      <c r="A113" s="90"/>
      <c r="B113" s="150"/>
      <c r="C113" s="150"/>
      <c r="D113" s="150"/>
      <c r="E113" s="150"/>
      <c r="F113" s="150"/>
      <c r="G113" s="150"/>
      <c r="H113" s="150"/>
      <c r="I113" s="90"/>
    </row>
    <row r="114" spans="1:9" ht="15">
      <c r="A114" s="90"/>
      <c r="B114" s="150"/>
      <c r="C114" s="150"/>
      <c r="D114" s="150"/>
      <c r="E114" s="150"/>
      <c r="F114" s="150"/>
      <c r="G114" s="150"/>
      <c r="H114" s="150"/>
      <c r="I114" s="90"/>
    </row>
    <row r="115" spans="1:9" ht="15">
      <c r="A115" s="90"/>
      <c r="B115" s="150"/>
      <c r="C115" s="150"/>
      <c r="D115" s="150"/>
      <c r="E115" s="150"/>
      <c r="F115" s="150"/>
      <c r="G115" s="150"/>
      <c r="H115" s="150"/>
      <c r="I115" s="90"/>
    </row>
    <row r="116" spans="1:9" ht="15">
      <c r="A116" s="90"/>
      <c r="B116" s="150"/>
      <c r="C116" s="150"/>
      <c r="D116" s="150"/>
      <c r="E116" s="150"/>
      <c r="F116" s="150"/>
      <c r="G116" s="150"/>
      <c r="H116" s="150"/>
      <c r="I116" s="90"/>
    </row>
    <row r="117" spans="1:9" ht="15">
      <c r="A117" s="90"/>
      <c r="B117" s="150"/>
      <c r="C117" s="150"/>
      <c r="D117" s="150"/>
      <c r="E117" s="150"/>
      <c r="F117" s="150"/>
      <c r="G117" s="150"/>
      <c r="H117" s="150"/>
      <c r="I117" s="90"/>
    </row>
    <row r="118" spans="1:9" ht="15">
      <c r="A118" s="90"/>
      <c r="B118" s="150"/>
      <c r="C118" s="150"/>
      <c r="D118" s="150"/>
      <c r="E118" s="150"/>
      <c r="F118" s="150"/>
      <c r="G118" s="150"/>
      <c r="H118" s="150"/>
      <c r="I118" s="90"/>
    </row>
    <row r="119" spans="1:9" ht="15">
      <c r="A119" s="90"/>
      <c r="B119" s="150"/>
      <c r="C119" s="150"/>
      <c r="D119" s="150"/>
      <c r="E119" s="150"/>
      <c r="F119" s="150"/>
      <c r="G119" s="150"/>
      <c r="H119" s="150"/>
      <c r="I119" s="90"/>
    </row>
    <row r="120" spans="1:9" ht="15">
      <c r="A120" s="90"/>
      <c r="B120" s="150"/>
      <c r="C120" s="150"/>
      <c r="D120" s="150"/>
      <c r="E120" s="150"/>
      <c r="F120" s="150"/>
      <c r="G120" s="150"/>
      <c r="H120" s="150"/>
      <c r="I120" s="90"/>
    </row>
    <row r="121" spans="1:9" ht="15">
      <c r="A121" s="90"/>
      <c r="B121" s="150"/>
      <c r="C121" s="150"/>
      <c r="D121" s="150"/>
      <c r="E121" s="150"/>
      <c r="F121" s="150"/>
      <c r="G121" s="150"/>
      <c r="H121" s="150"/>
      <c r="I121" s="90"/>
    </row>
    <row r="122" spans="1:9" ht="15">
      <c r="A122" s="90"/>
      <c r="B122" s="150"/>
      <c r="C122" s="150"/>
      <c r="D122" s="150"/>
      <c r="E122" s="150"/>
      <c r="F122" s="150"/>
      <c r="G122" s="150"/>
      <c r="H122" s="150"/>
      <c r="I122" s="90"/>
    </row>
    <row r="123" spans="1:9" ht="15">
      <c r="A123" s="90"/>
      <c r="B123" s="150"/>
      <c r="C123" s="150"/>
      <c r="D123" s="150"/>
      <c r="E123" s="150"/>
      <c r="F123" s="150"/>
      <c r="G123" s="150"/>
      <c r="H123" s="150"/>
      <c r="I123" s="90"/>
    </row>
    <row r="124" spans="1:9" ht="15">
      <c r="A124" s="90"/>
      <c r="B124" s="150"/>
      <c r="C124" s="150"/>
      <c r="D124" s="150"/>
      <c r="E124" s="150"/>
      <c r="F124" s="150"/>
      <c r="G124" s="150"/>
      <c r="H124" s="150"/>
      <c r="I124" s="90"/>
    </row>
    <row r="125" spans="1:9" ht="15">
      <c r="A125" s="90"/>
      <c r="B125" s="150"/>
      <c r="C125" s="150"/>
      <c r="D125" s="150"/>
      <c r="E125" s="150"/>
      <c r="F125" s="150"/>
      <c r="G125" s="150"/>
      <c r="H125" s="150"/>
      <c r="I125" s="90"/>
    </row>
    <row r="126" spans="1:9" ht="15">
      <c r="A126" s="90"/>
      <c r="B126" s="150"/>
      <c r="C126" s="150"/>
      <c r="D126" s="150"/>
      <c r="E126" s="150"/>
      <c r="F126" s="150"/>
      <c r="G126" s="150"/>
      <c r="H126" s="150"/>
      <c r="I126" s="90"/>
    </row>
    <row r="127" spans="1:9" ht="15">
      <c r="A127" s="90"/>
      <c r="B127" s="150"/>
      <c r="C127" s="150"/>
      <c r="D127" s="150"/>
      <c r="E127" s="150"/>
      <c r="F127" s="150"/>
      <c r="G127" s="150"/>
      <c r="H127" s="150"/>
      <c r="I127" s="90"/>
    </row>
    <row r="128" spans="1:9" ht="15">
      <c r="A128" s="90"/>
      <c r="B128" s="150"/>
      <c r="C128" s="150"/>
      <c r="D128" s="150"/>
      <c r="E128" s="150"/>
      <c r="F128" s="150"/>
      <c r="G128" s="150"/>
      <c r="H128" s="150"/>
      <c r="I128" s="90"/>
    </row>
    <row r="129" spans="1:9" ht="15">
      <c r="A129" s="90"/>
      <c r="B129" s="150"/>
      <c r="C129" s="150"/>
      <c r="D129" s="150"/>
      <c r="E129" s="150"/>
      <c r="F129" s="150"/>
      <c r="G129" s="150"/>
      <c r="H129" s="150"/>
      <c r="I129" s="90"/>
    </row>
    <row r="130" spans="1:9" ht="15">
      <c r="A130" s="90"/>
      <c r="B130" s="150"/>
      <c r="C130" s="150"/>
      <c r="D130" s="150"/>
      <c r="E130" s="150"/>
      <c r="F130" s="150"/>
      <c r="G130" s="150"/>
      <c r="H130" s="150"/>
      <c r="I130" s="90"/>
    </row>
    <row r="131" spans="1:9" ht="15">
      <c r="A131" s="90"/>
      <c r="B131" s="150"/>
      <c r="C131" s="150"/>
      <c r="D131" s="150"/>
      <c r="E131" s="150"/>
      <c r="F131" s="150"/>
      <c r="G131" s="150"/>
      <c r="H131" s="150"/>
      <c r="I131" s="90"/>
    </row>
    <row r="132" spans="1:9" ht="15">
      <c r="A132" s="90"/>
      <c r="B132" s="150"/>
      <c r="C132" s="150"/>
      <c r="D132" s="150"/>
      <c r="E132" s="150"/>
      <c r="F132" s="150"/>
      <c r="G132" s="150"/>
      <c r="H132" s="150"/>
      <c r="I132" s="90"/>
    </row>
    <row r="133" spans="1:9" ht="15">
      <c r="A133" s="90"/>
      <c r="B133" s="150"/>
      <c r="C133" s="150"/>
      <c r="D133" s="150"/>
      <c r="E133" s="150"/>
      <c r="F133" s="150"/>
      <c r="G133" s="150"/>
      <c r="H133" s="150"/>
      <c r="I133" s="90"/>
    </row>
    <row r="134" spans="1:9" ht="15">
      <c r="A134" s="90"/>
      <c r="B134" s="150"/>
      <c r="C134" s="150"/>
      <c r="D134" s="150"/>
      <c r="E134" s="150"/>
      <c r="F134" s="150"/>
      <c r="G134" s="150"/>
      <c r="H134" s="150"/>
      <c r="I134" s="90"/>
    </row>
    <row r="135" spans="1:9" ht="15">
      <c r="A135" s="90"/>
      <c r="B135" s="150"/>
      <c r="C135" s="150"/>
      <c r="D135" s="150"/>
      <c r="E135" s="150"/>
      <c r="F135" s="150"/>
      <c r="G135" s="150"/>
      <c r="H135" s="150"/>
      <c r="I135" s="90"/>
    </row>
    <row r="136" spans="1:9" ht="15">
      <c r="A136" s="90"/>
      <c r="B136" s="150"/>
      <c r="C136" s="150"/>
      <c r="D136" s="150"/>
      <c r="E136" s="150"/>
      <c r="F136" s="150"/>
      <c r="G136" s="150"/>
      <c r="H136" s="150"/>
      <c r="I136" s="90"/>
    </row>
    <row r="137" spans="1:9" ht="15">
      <c r="A137" s="90"/>
      <c r="B137" s="150"/>
      <c r="C137" s="150"/>
      <c r="D137" s="150"/>
      <c r="E137" s="150"/>
      <c r="F137" s="150"/>
      <c r="G137" s="150"/>
      <c r="H137" s="150"/>
      <c r="I137" s="90"/>
    </row>
    <row r="138" spans="1:9" ht="15">
      <c r="A138" s="90"/>
      <c r="B138" s="150"/>
      <c r="C138" s="150"/>
      <c r="D138" s="150"/>
      <c r="E138" s="150"/>
      <c r="F138" s="150"/>
      <c r="G138" s="150"/>
      <c r="H138" s="150"/>
      <c r="I138" s="90"/>
    </row>
    <row r="139" spans="1:9" ht="15">
      <c r="A139" s="90"/>
      <c r="B139" s="150"/>
      <c r="C139" s="150"/>
      <c r="D139" s="150"/>
      <c r="E139" s="150"/>
      <c r="F139" s="150"/>
      <c r="G139" s="150"/>
      <c r="H139" s="150"/>
      <c r="I139" s="90"/>
    </row>
    <row r="140" spans="1:9" ht="15">
      <c r="A140" s="90"/>
      <c r="B140" s="150"/>
      <c r="C140" s="150"/>
      <c r="D140" s="150"/>
      <c r="E140" s="150"/>
      <c r="F140" s="150"/>
      <c r="G140" s="150"/>
      <c r="H140" s="150"/>
      <c r="I140" s="90"/>
    </row>
    <row r="141" spans="1:9" ht="15">
      <c r="A141" s="90"/>
      <c r="B141" s="150"/>
      <c r="C141" s="150"/>
      <c r="D141" s="150"/>
      <c r="E141" s="150"/>
      <c r="F141" s="150"/>
      <c r="G141" s="150"/>
      <c r="H141" s="150"/>
      <c r="I141" s="90"/>
    </row>
    <row r="142" spans="1:9" ht="15">
      <c r="A142" s="90"/>
      <c r="B142" s="150"/>
      <c r="C142" s="150"/>
      <c r="D142" s="150"/>
      <c r="E142" s="150"/>
      <c r="F142" s="150"/>
      <c r="G142" s="150"/>
      <c r="H142" s="150"/>
      <c r="I142" s="90"/>
    </row>
    <row r="143" spans="1:9" ht="15">
      <c r="A143" s="90"/>
      <c r="B143" s="150"/>
      <c r="C143" s="150"/>
      <c r="D143" s="150"/>
      <c r="E143" s="150"/>
      <c r="F143" s="150"/>
      <c r="G143" s="150"/>
      <c r="H143" s="150"/>
      <c r="I143" s="90"/>
    </row>
    <row r="144" spans="1:9" ht="15">
      <c r="A144" s="90"/>
      <c r="B144" s="150"/>
      <c r="C144" s="150"/>
      <c r="D144" s="150"/>
      <c r="E144" s="150"/>
      <c r="F144" s="150"/>
      <c r="G144" s="150"/>
      <c r="H144" s="150"/>
      <c r="I144" s="90"/>
    </row>
    <row r="145" spans="1:9" ht="15">
      <c r="A145" s="90"/>
      <c r="B145" s="150"/>
      <c r="C145" s="150"/>
      <c r="D145" s="150"/>
      <c r="E145" s="150"/>
      <c r="F145" s="150"/>
      <c r="G145" s="150"/>
      <c r="H145" s="150"/>
      <c r="I145" s="90"/>
    </row>
    <row r="146" spans="1:9" ht="15">
      <c r="A146" s="90"/>
      <c r="B146" s="150"/>
      <c r="C146" s="150"/>
      <c r="D146" s="150"/>
      <c r="E146" s="150"/>
      <c r="F146" s="150"/>
      <c r="G146" s="150"/>
      <c r="H146" s="150"/>
      <c r="I146" s="90"/>
    </row>
    <row r="147" spans="1:9" ht="15">
      <c r="A147" s="90"/>
      <c r="B147" s="150"/>
      <c r="C147" s="150"/>
      <c r="D147" s="150"/>
      <c r="E147" s="150"/>
      <c r="F147" s="150"/>
      <c r="G147" s="150"/>
      <c r="H147" s="150"/>
      <c r="I147" s="90"/>
    </row>
    <row r="148" spans="1:9" ht="15">
      <c r="A148" s="90"/>
      <c r="B148" s="150"/>
      <c r="C148" s="150"/>
      <c r="D148" s="150"/>
      <c r="E148" s="150"/>
      <c r="F148" s="150"/>
      <c r="G148" s="150"/>
      <c r="H148" s="150"/>
      <c r="I148" s="90"/>
    </row>
    <row r="149" spans="1:9" ht="15">
      <c r="A149" s="90"/>
      <c r="B149" s="150"/>
      <c r="C149" s="150"/>
      <c r="D149" s="150"/>
      <c r="E149" s="150"/>
      <c r="F149" s="150"/>
      <c r="G149" s="150"/>
      <c r="H149" s="150"/>
      <c r="I149" s="90"/>
    </row>
    <row r="150" spans="1:9" ht="15">
      <c r="A150" s="90"/>
      <c r="B150" s="150"/>
      <c r="C150" s="150"/>
      <c r="D150" s="150"/>
      <c r="E150" s="150"/>
      <c r="F150" s="150"/>
      <c r="G150" s="150"/>
      <c r="H150" s="150"/>
      <c r="I150" s="90"/>
    </row>
    <row r="151" spans="1:9" ht="15">
      <c r="A151" s="90"/>
      <c r="B151" s="150"/>
      <c r="C151" s="150"/>
      <c r="D151" s="150"/>
      <c r="E151" s="150"/>
      <c r="F151" s="150"/>
      <c r="G151" s="150"/>
      <c r="H151" s="150"/>
      <c r="I151" s="90"/>
    </row>
    <row r="152" spans="1:9" ht="15">
      <c r="A152" s="90"/>
      <c r="B152" s="150"/>
      <c r="C152" s="150"/>
      <c r="D152" s="150"/>
      <c r="E152" s="150"/>
      <c r="F152" s="150"/>
      <c r="G152" s="150"/>
      <c r="H152" s="150"/>
      <c r="I152" s="90"/>
    </row>
    <row r="153" spans="1:9" ht="15">
      <c r="A153" s="90"/>
      <c r="B153" s="150"/>
      <c r="C153" s="150"/>
      <c r="D153" s="150"/>
      <c r="E153" s="150"/>
      <c r="F153" s="150"/>
      <c r="G153" s="150"/>
      <c r="H153" s="150"/>
      <c r="I153" s="90"/>
    </row>
    <row r="154" spans="1:9" ht="15">
      <c r="A154" s="90"/>
      <c r="B154" s="150"/>
      <c r="C154" s="150"/>
      <c r="D154" s="150"/>
      <c r="E154" s="150"/>
      <c r="F154" s="150"/>
      <c r="G154" s="150"/>
      <c r="H154" s="150"/>
      <c r="I154" s="90"/>
    </row>
    <row r="155" spans="1:9" ht="15">
      <c r="A155" s="90"/>
      <c r="B155" s="150"/>
      <c r="C155" s="150"/>
      <c r="D155" s="150"/>
      <c r="E155" s="150"/>
      <c r="F155" s="150"/>
      <c r="G155" s="150"/>
      <c r="H155" s="150"/>
      <c r="I155" s="90"/>
    </row>
    <row r="156" spans="1:9" ht="15">
      <c r="A156" s="90"/>
      <c r="B156" s="150"/>
      <c r="C156" s="150"/>
      <c r="D156" s="150"/>
      <c r="E156" s="150"/>
      <c r="F156" s="150"/>
      <c r="G156" s="150"/>
      <c r="H156" s="150"/>
      <c r="I156" s="90"/>
    </row>
    <row r="157" spans="1:9" ht="15">
      <c r="A157" s="90"/>
      <c r="B157" s="150"/>
      <c r="C157" s="150"/>
      <c r="D157" s="150"/>
      <c r="E157" s="150"/>
      <c r="F157" s="150"/>
      <c r="G157" s="150"/>
      <c r="H157" s="150"/>
      <c r="I157" s="90"/>
    </row>
    <row r="158" spans="1:9" ht="15">
      <c r="A158" s="90"/>
      <c r="B158" s="150"/>
      <c r="C158" s="150"/>
      <c r="D158" s="150"/>
      <c r="E158" s="150"/>
      <c r="F158" s="150"/>
      <c r="G158" s="150"/>
      <c r="H158" s="150"/>
      <c r="I158" s="90"/>
    </row>
    <row r="159" spans="1:9" ht="15">
      <c r="A159" s="90"/>
      <c r="B159" s="150"/>
      <c r="C159" s="150"/>
      <c r="D159" s="150"/>
      <c r="E159" s="150"/>
      <c r="F159" s="150"/>
      <c r="G159" s="150"/>
      <c r="H159" s="150"/>
      <c r="I159" s="90"/>
    </row>
    <row r="160" spans="1:9" ht="15">
      <c r="A160" s="90"/>
      <c r="B160" s="150"/>
      <c r="C160" s="150"/>
      <c r="D160" s="150"/>
      <c r="E160" s="150"/>
      <c r="F160" s="150"/>
      <c r="G160" s="150"/>
      <c r="H160" s="150"/>
      <c r="I160" s="90"/>
    </row>
    <row r="161" spans="1:9" ht="15">
      <c r="A161" s="90"/>
      <c r="B161" s="150"/>
      <c r="C161" s="150"/>
      <c r="D161" s="150"/>
      <c r="E161" s="150"/>
      <c r="F161" s="150"/>
      <c r="G161" s="150"/>
      <c r="H161" s="150"/>
      <c r="I161" s="90"/>
    </row>
    <row r="162" spans="1:9" ht="15">
      <c r="A162" s="90"/>
      <c r="B162" s="150"/>
      <c r="C162" s="150"/>
      <c r="D162" s="150"/>
      <c r="E162" s="150"/>
      <c r="F162" s="150"/>
      <c r="G162" s="150"/>
      <c r="H162" s="150"/>
      <c r="I162" s="90"/>
    </row>
    <row r="163" spans="1:9" ht="15">
      <c r="A163" s="90"/>
      <c r="B163" s="150"/>
      <c r="C163" s="150"/>
      <c r="D163" s="150"/>
      <c r="E163" s="150"/>
      <c r="F163" s="150"/>
      <c r="G163" s="150"/>
      <c r="H163" s="150"/>
      <c r="I163" s="90"/>
    </row>
    <row r="164" spans="1:9" ht="15">
      <c r="A164" s="90"/>
      <c r="B164" s="150"/>
      <c r="C164" s="150"/>
      <c r="D164" s="150"/>
      <c r="E164" s="150"/>
      <c r="F164" s="150"/>
      <c r="G164" s="150"/>
      <c r="H164" s="150"/>
      <c r="I164" s="90"/>
    </row>
    <row r="165" spans="1:9" ht="15">
      <c r="A165" s="90"/>
      <c r="B165" s="150"/>
      <c r="C165" s="150"/>
      <c r="D165" s="150"/>
      <c r="E165" s="150"/>
      <c r="F165" s="150"/>
      <c r="G165" s="150"/>
      <c r="H165" s="150"/>
      <c r="I165" s="90"/>
    </row>
    <row r="166" spans="1:9" ht="15">
      <c r="A166" s="90"/>
      <c r="B166" s="150"/>
      <c r="C166" s="150"/>
      <c r="D166" s="150"/>
      <c r="E166" s="150"/>
      <c r="F166" s="150"/>
      <c r="G166" s="150"/>
      <c r="H166" s="150"/>
      <c r="I166" s="90"/>
    </row>
    <row r="167" spans="1:9" ht="15">
      <c r="A167" s="90"/>
      <c r="B167" s="150"/>
      <c r="C167" s="150"/>
      <c r="D167" s="150"/>
      <c r="E167" s="150"/>
      <c r="F167" s="150"/>
      <c r="G167" s="150"/>
      <c r="H167" s="150"/>
      <c r="I167" s="90"/>
    </row>
    <row r="168" spans="1:9" ht="15">
      <c r="A168" s="90"/>
      <c r="B168" s="150"/>
      <c r="C168" s="150"/>
      <c r="D168" s="150"/>
      <c r="E168" s="150"/>
      <c r="F168" s="150"/>
      <c r="G168" s="150"/>
      <c r="H168" s="150"/>
      <c r="I168" s="90"/>
    </row>
    <row r="169" spans="1:9" ht="15">
      <c r="A169" s="90"/>
      <c r="B169" s="150"/>
      <c r="C169" s="150"/>
      <c r="D169" s="150"/>
      <c r="E169" s="150"/>
      <c r="F169" s="150"/>
      <c r="G169" s="150"/>
      <c r="H169" s="150"/>
      <c r="I169" s="90"/>
    </row>
    <row r="170" spans="1:9" ht="15">
      <c r="A170" s="90"/>
      <c r="B170" s="150"/>
      <c r="C170" s="150"/>
      <c r="D170" s="150"/>
      <c r="E170" s="150"/>
      <c r="F170" s="150"/>
      <c r="G170" s="150"/>
      <c r="H170" s="150"/>
      <c r="I170" s="90"/>
    </row>
    <row r="171" spans="1:9" ht="15">
      <c r="A171" s="90"/>
      <c r="B171" s="150"/>
      <c r="C171" s="150"/>
      <c r="D171" s="150"/>
      <c r="E171" s="150"/>
      <c r="F171" s="150"/>
      <c r="G171" s="150"/>
      <c r="H171" s="150"/>
      <c r="I171" s="90"/>
    </row>
    <row r="172" spans="1:9" ht="15">
      <c r="A172" s="90"/>
      <c r="B172" s="150"/>
      <c r="C172" s="150"/>
      <c r="D172" s="150"/>
      <c r="E172" s="150"/>
      <c r="F172" s="150"/>
      <c r="G172" s="150"/>
      <c r="H172" s="150"/>
      <c r="I172" s="90"/>
    </row>
    <row r="173" spans="1:9" ht="15">
      <c r="A173" s="90"/>
      <c r="B173" s="150"/>
      <c r="C173" s="150"/>
      <c r="D173" s="150"/>
      <c r="E173" s="150"/>
      <c r="F173" s="150"/>
      <c r="G173" s="150"/>
      <c r="H173" s="150"/>
      <c r="I173" s="90"/>
    </row>
    <row r="174" spans="1:9" ht="15">
      <c r="A174" s="90"/>
      <c r="B174" s="150"/>
      <c r="C174" s="150"/>
      <c r="D174" s="150"/>
      <c r="E174" s="150"/>
      <c r="F174" s="150"/>
      <c r="G174" s="150"/>
      <c r="H174" s="150"/>
      <c r="I174" s="90"/>
    </row>
    <row r="175" spans="1:9" ht="15">
      <c r="A175" s="90"/>
      <c r="B175" s="150"/>
      <c r="C175" s="150"/>
      <c r="D175" s="150"/>
      <c r="E175" s="150"/>
      <c r="F175" s="150"/>
      <c r="G175" s="150"/>
      <c r="H175" s="150"/>
      <c r="I175" s="90"/>
    </row>
    <row r="176" spans="1:9" ht="15">
      <c r="A176" s="90"/>
      <c r="B176" s="150"/>
      <c r="C176" s="150"/>
      <c r="D176" s="150"/>
      <c r="E176" s="150"/>
      <c r="F176" s="150"/>
      <c r="G176" s="150"/>
      <c r="H176" s="150"/>
      <c r="I176" s="90"/>
    </row>
    <row r="177" spans="1:9" ht="15">
      <c r="A177" s="90"/>
      <c r="B177" s="150"/>
      <c r="C177" s="150"/>
      <c r="D177" s="150"/>
      <c r="E177" s="150"/>
      <c r="F177" s="150"/>
      <c r="G177" s="150"/>
      <c r="H177" s="150"/>
      <c r="I177" s="90"/>
    </row>
    <row r="178" spans="1:9" ht="15">
      <c r="A178" s="90"/>
      <c r="B178" s="150"/>
      <c r="C178" s="150"/>
      <c r="D178" s="150"/>
      <c r="E178" s="150"/>
      <c r="F178" s="150"/>
      <c r="G178" s="150"/>
      <c r="H178" s="150"/>
      <c r="I178" s="90"/>
    </row>
    <row r="179" spans="1:9" ht="15">
      <c r="A179" s="90"/>
      <c r="B179" s="150"/>
      <c r="C179" s="150"/>
      <c r="D179" s="150"/>
      <c r="E179" s="150"/>
      <c r="F179" s="150"/>
      <c r="G179" s="150"/>
      <c r="H179" s="150"/>
      <c r="I179" s="90"/>
    </row>
    <row r="180" spans="1:9" ht="15">
      <c r="A180" s="90"/>
      <c r="B180" s="150"/>
      <c r="C180" s="150"/>
      <c r="D180" s="150"/>
      <c r="E180" s="150"/>
      <c r="F180" s="150"/>
      <c r="G180" s="150"/>
      <c r="H180" s="150"/>
      <c r="I180" s="90"/>
    </row>
    <row r="181" spans="1:9" ht="15">
      <c r="A181" s="90"/>
      <c r="B181" s="150"/>
      <c r="C181" s="150"/>
      <c r="D181" s="150"/>
      <c r="E181" s="150"/>
      <c r="F181" s="150"/>
      <c r="G181" s="150"/>
      <c r="H181" s="150"/>
      <c r="I181" s="90"/>
    </row>
    <row r="182" spans="1:9" ht="15">
      <c r="A182" s="90"/>
      <c r="B182" s="150"/>
      <c r="C182" s="150"/>
      <c r="D182" s="150"/>
      <c r="E182" s="150"/>
      <c r="F182" s="150"/>
      <c r="G182" s="150"/>
      <c r="H182" s="150"/>
      <c r="I182" s="90"/>
    </row>
    <row r="183" spans="1:9" ht="15">
      <c r="A183" s="90"/>
      <c r="B183" s="150"/>
      <c r="C183" s="150"/>
      <c r="D183" s="150"/>
      <c r="E183" s="150"/>
      <c r="F183" s="150"/>
      <c r="G183" s="150"/>
      <c r="H183" s="150"/>
      <c r="I183" s="90"/>
    </row>
    <row r="184" spans="1:9" ht="15">
      <c r="A184" s="90"/>
      <c r="B184" s="150"/>
      <c r="C184" s="150"/>
      <c r="D184" s="150"/>
      <c r="E184" s="150"/>
      <c r="F184" s="150"/>
      <c r="G184" s="150"/>
      <c r="H184" s="150"/>
      <c r="I184" s="90"/>
    </row>
    <row r="185" spans="1:9" ht="15">
      <c r="A185" s="90"/>
      <c r="B185" s="150"/>
      <c r="C185" s="150"/>
      <c r="D185" s="150"/>
      <c r="E185" s="150"/>
      <c r="F185" s="150"/>
      <c r="G185" s="150"/>
      <c r="H185" s="150"/>
      <c r="I185" s="90"/>
    </row>
    <row r="186" spans="1:9" ht="15">
      <c r="A186" s="90"/>
      <c r="B186" s="150"/>
      <c r="C186" s="150"/>
      <c r="D186" s="150"/>
      <c r="E186" s="150"/>
      <c r="F186" s="150"/>
      <c r="G186" s="150"/>
      <c r="H186" s="150"/>
      <c r="I186" s="90"/>
    </row>
    <row r="187" spans="1:9" ht="15">
      <c r="A187" s="90"/>
      <c r="B187" s="150"/>
      <c r="C187" s="150"/>
      <c r="D187" s="150"/>
      <c r="E187" s="150"/>
      <c r="F187" s="150"/>
      <c r="G187" s="150"/>
      <c r="H187" s="150"/>
      <c r="I187" s="90"/>
    </row>
    <row r="188" spans="1:9" ht="15">
      <c r="A188" s="90"/>
      <c r="B188" s="150"/>
      <c r="C188" s="150"/>
      <c r="D188" s="150"/>
      <c r="E188" s="150"/>
      <c r="F188" s="150"/>
      <c r="G188" s="150"/>
      <c r="H188" s="150"/>
      <c r="I188" s="90"/>
    </row>
    <row r="189" spans="1:9" ht="15">
      <c r="A189" s="90"/>
      <c r="B189" s="150"/>
      <c r="C189" s="150"/>
      <c r="D189" s="150"/>
      <c r="E189" s="150"/>
      <c r="F189" s="150"/>
      <c r="G189" s="150"/>
      <c r="H189" s="150"/>
      <c r="I189" s="90"/>
    </row>
  </sheetData>
  <mergeCells count="12">
    <mergeCell ref="A3:H3"/>
    <mergeCell ref="G5:H5"/>
    <mergeCell ref="A8:A10"/>
    <mergeCell ref="B8:B10"/>
    <mergeCell ref="C8:E8"/>
    <mergeCell ref="F8:G8"/>
    <mergeCell ref="H8:H10"/>
    <mergeCell ref="C9:C10"/>
    <mergeCell ref="D9:D10"/>
    <mergeCell ref="E9:E10"/>
    <mergeCell ref="F9:F10"/>
    <mergeCell ref="G9:G10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</dataValidations>
  <printOptions/>
  <pageMargins left="0.7480314960629921" right="0.7480314960629921" top="0.7480314960629921" bottom="0.7874015748031497" header="0.5118110236220472" footer="0.5118110236220472"/>
  <pageSetup horizontalDpi="300" verticalDpi="300" orientation="landscape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ua017002</cp:lastModifiedBy>
  <cp:lastPrinted>2012-07-09T11:00:35Z</cp:lastPrinted>
  <dcterms:created xsi:type="dcterms:W3CDTF">2004-03-04T10:58:58Z</dcterms:created>
  <dcterms:modified xsi:type="dcterms:W3CDTF">2012-07-24T09:09:58Z</dcterms:modified>
  <cp:category/>
  <cp:version/>
  <cp:contentType/>
  <cp:contentStatus/>
</cp:coreProperties>
</file>