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75" windowWidth="15195" windowHeight="4005" tabRatio="881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2-КИС-ОД'!$A$1:$F$38</definedName>
    <definedName name="_xlnm.Print_Area" localSheetId="2">'справка № 3-КИС-ОПП'!$A$1:$G$48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<sst xmlns="http://schemas.openxmlformats.org/spreadsheetml/2006/main" count="250" uniqueCount="202">
  <si>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</si>
  <si>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</si>
  <si>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</si>
  <si>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</si>
  <si>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</si>
  <si>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</si>
  <si>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</si>
  <si>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</si>
  <si>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</si>
  <si>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</si>
  <si>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</si>
  <si>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</si>
  <si>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</si>
  <si>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</si>
  <si>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</si>
  <si>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</si>
  <si>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</si>
  <si>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</si>
  <si>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</si>
  <si>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</si>
  <si>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</si>
  <si>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</si>
  <si>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</si>
  <si>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</si>
  <si>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</si>
  <si>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</si>
  <si>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</si>
  <si>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</si>
  <si>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</si>
  <si>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</si>
  <si>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</si>
  <si>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</si>
  <si>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</si>
  <si>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</si>
  <si>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</si>
  <si>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</si>
  <si>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</si>
  <si>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</si>
  <si>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</si>
  <si>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</si>
  <si>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</si>
  <si>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</si>
  <si>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</si>
  <si>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</si>
  <si>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</si>
  <si>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</si>
  <si>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</si>
  <si>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</si>
  <si>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</si>
  <si>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</si>
  <si>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</si>
  <si>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</si>
  <si>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</si>
  <si>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</si>
  <si>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</si>
  <si>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</si>
  <si>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</si>
  <si>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</si>
  <si>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</si>
  <si>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</si>
  <si>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</si>
  <si>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</si>
  <si>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</si>
  <si>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</si>
  <si>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</si>
  <si>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</si>
  <si>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</si>
  <si>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</si>
  <si>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</si>
  <si>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</si>
  <si>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</si>
  <si>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</si>
  <si>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</si>
  <si>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</si>
  <si>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</si>
  <si>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</si>
  <si>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</si>
  <si>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</si>
  <si>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</si>
  <si>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</si>
  <si>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</si>
  <si>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</si>
  <si>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</si>
  <si>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</si>
  <si>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</si>
  <si>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</si>
  <si>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</si>
  <si>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</si>
  <si>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</si>
  <si>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</si>
  <si>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</si>
  <si>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</si>
  <si>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</si>
  <si>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</si>
  <si>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</si>
  <si>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</si>
  <si>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</si>
  <si>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</si>
  <si>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</si>
  <si>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</si>
  <si>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</si>
  <si>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</si>
  <si>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</si>
  <si>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</si>
  <si>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</si>
  <si>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</si>
  <si>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</si>
  <si>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</si>
  <si>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</si>
  <si>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</si>
  <si>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</si>
  <si>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</si>
  <si>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</si>
  <si>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</si>
  <si>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</si>
  <si>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</si>
  <si>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</si>
  <si>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</si>
  <si>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</si>
  <si>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</si>
  <si>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</si>
  <si>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</si>
  <si>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</si>
  <si>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</si>
  <si>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</si>
  <si>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</si>
  <si>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</si>
  <si>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</si>
  <si>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</si>
  <si>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</si>
  <si>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</si>
  <si>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</si>
  <si>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</si>
  <si>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</si>
  <si>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</si>
  <si>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</si>
  <si>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</si>
  <si>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</si>
  <si>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</si>
  <si>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</si>
  <si>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</si>
  <si>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</si>
  <si>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</si>
  <si>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</si>
  <si>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</si>
  <si>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</si>
  <si>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</si>
  <si>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</si>
  <si>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</si>
  <si>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</si>
  <si>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</si>
  <si>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</si>
  <si>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</si>
  <si>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</si>
  <si>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</si>
  <si>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</si>
  <si>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</si>
  <si>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</si>
  <si>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</si>
  <si>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</si>
  <si>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</si>
  <si>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</si>
  <si>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</si>
  <si>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</si>
  <si>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</si>
  <si>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</si>
  <si>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</si>
  <si>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</si>
  <si>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</si>
  <si>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</si>
  <si>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</si>
  <si>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</si>
  <si>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</si>
  <si>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</si>
  <si>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</si>
  <si>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</si>
  <si>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</si>
  <si>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</si>
  <si>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</si>
  <si>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</si>
  <si>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</si>
  <si>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</si>
  <si>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</si>
  <si>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</si>
  <si>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</si>
  <si>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</si>
  <si>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</si>
  <si>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Растеж</t>
    </r>
  </si>
  <si>
    <t>ЕИК по БУЛСТАТ: 131569986</t>
  </si>
  <si>
    <t>Наименование на КИС: ДФ ДСК РАСТЕЖ</t>
  </si>
  <si>
    <t>Наименование на КИС:  ДФ ДСК РАСТЕЖ</t>
  </si>
  <si>
    <t>Отчетен период: към 30.06.2008 г.</t>
  </si>
  <si>
    <t>Наименование на КИС:ДФ ДСК Растеж</t>
  </si>
  <si>
    <t>Отчетен период: към 30.06.2008г.</t>
  </si>
  <si>
    <t xml:space="preserve">                            / Д. Александрова /</t>
  </si>
  <si>
    <t xml:space="preserve">                    /М. Марков/</t>
  </si>
  <si>
    <t>Дата: 30.07.2008</t>
  </si>
  <si>
    <t xml:space="preserve">Дата: 30.07.2008                                                                                                                               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</si>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</sst>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  <numFmt numFmtId="165" formatCode="0.000%"/>
    <numFmt numFmtId="166" formatCode="#,##0.0000"/>
    <numFmt numFmtId="167" formatCode="0.000000%"/>
    <numFmt numFmtId="168" formatCode="0.00000"/>
    <numFmt numFmtId="169" formatCode="0.000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* #,##0_);_(* \(#,##0\);_(* &quot;-&quot;??_);_(@_)"/>
    <numFmt numFmtId="176" formatCode="_-* #,##0.0000\ _л_в_-;\-* #,##0.0000\ _л_в_-;_-* &quot;-&quot;??\ _л_в_-;_-@_-"/>
    <numFmt numFmtId="177" formatCode="_(* #,##0.0_);_(* \(#,##0.0\);_(* &quot;-&quot;??_);_(@_)"/>
    <numFmt numFmtId="178" formatCode="_(* #,##0.00_);_(* \(#,##0.00\);_(* &quot;-&quot;??_);_(@_)"/>
    <numFmt numFmtId="179" formatCode="0.0000"/>
    <numFmt numFmtId="180" formatCode="#,##0.000000"/>
    <numFmt numFmtId="181" formatCode="#,##0.000"/>
    <numFmt numFmtId="182" formatCode="#,##0.00000000000"/>
  </numFmts>
  <fonts count="18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trike/>
      <sz val="9"/>
      <name val="Times New Roman"/>
      <family val="1"/>
    </font>
    <font>
      <strike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24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/>
    </xf>
    <xf numFmtId="0" fontId="6" fillId="0" borderId="0" xfId="27" applyFont="1" applyFill="1" applyAlignment="1">
      <alignment horizontal="left" vertical="justify" wrapText="1"/>
      <protection/>
    </xf>
    <xf numFmtId="0" fontId="6" fillId="0" borderId="1" xfId="24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24" applyFont="1" applyBorder="1" applyAlignment="1" applyProtection="1">
      <alignment vertical="top" wrapText="1"/>
      <protection locked="0"/>
    </xf>
    <xf numFmtId="0" fontId="5" fillId="0" borderId="0" xfId="24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0" xfId="24" applyFont="1" applyFill="1" applyAlignment="1" applyProtection="1">
      <alignment vertical="top"/>
      <protection locked="0"/>
    </xf>
    <xf numFmtId="0" fontId="3" fillId="0" borderId="0" xfId="24" applyFont="1" applyFill="1" applyAlignment="1" applyProtection="1">
      <alignment vertical="top" wrapText="1"/>
      <protection locked="0"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24" applyFont="1" applyBorder="1" applyAlignment="1" applyProtection="1">
      <alignment vertical="top" wrapText="1"/>
      <protection locked="0"/>
    </xf>
    <xf numFmtId="0" fontId="3" fillId="0" borderId="2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1" fillId="0" borderId="0" xfId="24" applyFont="1" applyFill="1" applyBorder="1" applyAlignment="1" applyProtection="1">
      <alignment vertical="top" wrapText="1"/>
      <protection locked="0"/>
    </xf>
    <xf numFmtId="0" fontId="1" fillId="0" borderId="0" xfId="25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2" xfId="27" applyFont="1" applyFill="1" applyBorder="1" applyAlignment="1">
      <alignment horizontal="center" vertical="justify" wrapText="1"/>
      <protection/>
    </xf>
    <xf numFmtId="0" fontId="1" fillId="0" borderId="2" xfId="27" applyFont="1" applyFill="1" applyBorder="1" applyAlignment="1">
      <alignment horizontal="left" vertical="justify" wrapText="1"/>
      <protection/>
    </xf>
    <xf numFmtId="0" fontId="3" fillId="0" borderId="2" xfId="27" applyFont="1" applyFill="1" applyBorder="1" applyAlignment="1">
      <alignment horizontal="left" vertical="justify" wrapText="1"/>
      <protection/>
    </xf>
    <xf numFmtId="0" fontId="1" fillId="2" borderId="2" xfId="27" applyFont="1" applyFill="1" applyBorder="1" applyAlignment="1">
      <alignment horizontal="left" vertical="justify" wrapText="1"/>
      <protection/>
    </xf>
    <xf numFmtId="0" fontId="3" fillId="0" borderId="0" xfId="0" applyFont="1" applyFill="1" applyAlignment="1">
      <alignment/>
    </xf>
    <xf numFmtId="3" fontId="3" fillId="0" borderId="0" xfId="27" applyNumberFormat="1" applyFont="1" applyFill="1" applyBorder="1" applyAlignment="1" applyProtection="1">
      <alignment horizontal="left" vertical="justify"/>
      <protection locked="0"/>
    </xf>
    <xf numFmtId="0" fontId="3" fillId="0" borderId="0" xfId="0" applyFont="1" applyBorder="1" applyAlignment="1">
      <alignment/>
    </xf>
    <xf numFmtId="3" fontId="3" fillId="0" borderId="0" xfId="27" applyNumberFormat="1" applyFont="1" applyFill="1" applyBorder="1" applyAlignment="1" applyProtection="1">
      <alignment horizontal="left" vertical="justify"/>
      <protection/>
    </xf>
    <xf numFmtId="0" fontId="3" fillId="0" borderId="2" xfId="0" applyFont="1" applyFill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6" fillId="0" borderId="0" xfId="24" applyFont="1" applyBorder="1" applyAlignment="1" applyProtection="1">
      <alignment horizontal="center" vertical="center" wrapText="1"/>
      <protection locked="0"/>
    </xf>
    <xf numFmtId="0" fontId="6" fillId="0" borderId="0" xfId="24" applyFont="1" applyBorder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horizontal="center" vertical="center" wrapText="1"/>
      <protection locked="0"/>
    </xf>
    <xf numFmtId="0" fontId="6" fillId="0" borderId="2" xfId="24" applyFont="1" applyBorder="1" applyAlignment="1" applyProtection="1">
      <alignment horizontal="center" vertical="center" wrapText="1"/>
      <protection/>
    </xf>
    <xf numFmtId="49" fontId="6" fillId="0" borderId="2" xfId="24" applyNumberFormat="1" applyFont="1" applyBorder="1" applyAlignment="1" applyProtection="1">
      <alignment horizontal="center" vertical="center" wrapText="1"/>
      <protection/>
    </xf>
    <xf numFmtId="0" fontId="6" fillId="3" borderId="2" xfId="24" applyFont="1" applyFill="1" applyBorder="1" applyAlignment="1" applyProtection="1">
      <alignment horizontal="left" vertical="top" wrapText="1"/>
      <protection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5" fillId="0" borderId="0" xfId="24" applyFont="1" applyFill="1" applyAlignment="1" applyProtection="1">
      <alignment vertical="top"/>
      <protection locked="0"/>
    </xf>
    <xf numFmtId="1" fontId="4" fillId="0" borderId="0" xfId="0" applyNumberFormat="1" applyFont="1" applyAlignment="1">
      <alignment/>
    </xf>
    <xf numFmtId="0" fontId="5" fillId="0" borderId="0" xfId="24" applyFont="1" applyFill="1" applyBorder="1" applyAlignment="1" applyProtection="1">
      <alignment horizontal="left" wrapText="1"/>
      <protection locked="0"/>
    </xf>
    <xf numFmtId="3" fontId="6" fillId="0" borderId="0" xfId="24" applyNumberFormat="1" applyFont="1" applyFill="1" applyAlignment="1" applyProtection="1">
      <alignment horizontal="center" vertical="center" wrapText="1"/>
      <protection locked="0"/>
    </xf>
    <xf numFmtId="3" fontId="7" fillId="0" borderId="0" xfId="24" applyNumberFormat="1" applyFont="1" applyFill="1" applyAlignment="1" applyProtection="1">
      <alignment horizontal="center" vertical="center" wrapText="1"/>
      <protection locked="0"/>
    </xf>
    <xf numFmtId="3" fontId="6" fillId="0" borderId="0" xfId="24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25" applyNumberFormat="1" applyFont="1" applyFill="1" applyAlignment="1" applyProtection="1">
      <alignment horizontal="center" vertical="center" wrapText="1"/>
      <protection locked="0"/>
    </xf>
    <xf numFmtId="3" fontId="6" fillId="0" borderId="0" xfId="26" applyNumberFormat="1" applyFont="1" applyFill="1" applyAlignment="1" applyProtection="1">
      <alignment horizontal="center"/>
      <protection locked="0"/>
    </xf>
    <xf numFmtId="3" fontId="6" fillId="0" borderId="2" xfId="24" applyNumberFormat="1" applyFont="1" applyFill="1" applyBorder="1" applyAlignment="1" applyProtection="1">
      <alignment horizontal="center" vertical="center" wrapText="1"/>
      <protection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 wrapText="1"/>
    </xf>
    <xf numFmtId="3" fontId="4" fillId="0" borderId="0" xfId="0" applyNumberFormat="1" applyFont="1" applyAlignment="1">
      <alignment wrapText="1"/>
    </xf>
    <xf numFmtId="3" fontId="7" fillId="0" borderId="0" xfId="0" applyNumberFormat="1" applyFont="1" applyBorder="1" applyAlignment="1">
      <alignment/>
    </xf>
    <xf numFmtId="3" fontId="1" fillId="0" borderId="2" xfId="27" applyNumberFormat="1" applyFont="1" applyFill="1" applyBorder="1" applyAlignment="1">
      <alignment horizontal="center" vertical="justify" wrapText="1"/>
      <protection/>
    </xf>
    <xf numFmtId="3" fontId="9" fillId="0" borderId="0" xfId="0" applyNumberFormat="1" applyFont="1" applyFill="1" applyAlignment="1">
      <alignment vertical="center"/>
    </xf>
    <xf numFmtId="3" fontId="6" fillId="0" borderId="0" xfId="27" applyNumberFormat="1" applyFont="1" applyFill="1" applyAlignment="1">
      <alignment horizontal="left" vertical="justify"/>
      <protection/>
    </xf>
    <xf numFmtId="3" fontId="7" fillId="0" borderId="0" xfId="27" applyNumberFormat="1" applyFont="1" applyFill="1" applyAlignment="1">
      <alignment horizontal="left" vertical="justify"/>
      <protection/>
    </xf>
    <xf numFmtId="3" fontId="6" fillId="0" borderId="0" xfId="24" applyNumberFormat="1" applyFont="1" applyFill="1" applyBorder="1" applyAlignment="1" applyProtection="1">
      <alignment horizontal="left" vertical="justify" wrapText="1"/>
      <protection locked="0"/>
    </xf>
    <xf numFmtId="3" fontId="3" fillId="0" borderId="0" xfId="24" applyNumberFormat="1" applyFont="1" applyFill="1" applyAlignment="1" applyProtection="1">
      <alignment horizontal="left" vertical="justify"/>
      <protection locked="0"/>
    </xf>
    <xf numFmtId="3" fontId="6" fillId="0" borderId="0" xfId="27" applyNumberFormat="1" applyFont="1" applyFill="1" applyBorder="1" applyAlignment="1" applyProtection="1">
      <alignment horizontal="left" vertical="justify" wrapText="1"/>
      <protection/>
    </xf>
    <xf numFmtId="3" fontId="3" fillId="0" borderId="0" xfId="24" applyNumberFormat="1" applyFont="1" applyFill="1" applyAlignment="1" applyProtection="1">
      <alignment horizontal="left" vertical="justify" wrapText="1"/>
      <protection locked="0"/>
    </xf>
    <xf numFmtId="3" fontId="6" fillId="0" borderId="1" xfId="24" applyNumberFormat="1" applyFont="1" applyFill="1" applyBorder="1" applyAlignment="1" applyProtection="1">
      <alignment horizontal="left" vertical="justify" wrapText="1"/>
      <protection locked="0"/>
    </xf>
    <xf numFmtId="3" fontId="6" fillId="0" borderId="0" xfId="27" applyNumberFormat="1" applyFont="1" applyFill="1" applyBorder="1" applyAlignment="1">
      <alignment horizontal="left" vertical="justify" wrapText="1"/>
      <protection/>
    </xf>
    <xf numFmtId="3" fontId="5" fillId="0" borderId="0" xfId="25" applyNumberFormat="1" applyFont="1" applyFill="1" applyAlignment="1">
      <alignment horizontal="center" vertical="justify" wrapText="1"/>
      <protection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1" fillId="0" borderId="0" xfId="24" applyFont="1" applyFill="1" applyAlignment="1" applyProtection="1">
      <alignment vertical="top" wrapText="1"/>
      <protection locked="0"/>
    </xf>
    <xf numFmtId="0" fontId="7" fillId="0" borderId="0" xfId="22" applyFont="1">
      <alignment/>
      <protection/>
    </xf>
    <xf numFmtId="3" fontId="7" fillId="0" borderId="0" xfId="22" applyNumberFormat="1" applyFont="1" applyFill="1">
      <alignment/>
      <protection/>
    </xf>
    <xf numFmtId="3" fontId="7" fillId="0" borderId="0" xfId="22" applyNumberFormat="1" applyFont="1" applyFill="1" applyAlignment="1">
      <alignment vertical="center" wrapText="1"/>
      <protection/>
    </xf>
    <xf numFmtId="0" fontId="6" fillId="0" borderId="0" xfId="24" applyFont="1" applyFill="1" applyBorder="1" applyAlignment="1" applyProtection="1">
      <alignment horizontal="left" vertical="center" wrapText="1"/>
      <protection locked="0"/>
    </xf>
    <xf numFmtId="3" fontId="7" fillId="0" borderId="2" xfId="22" applyNumberFormat="1" applyFont="1" applyFill="1" applyBorder="1">
      <alignment/>
      <protection/>
    </xf>
    <xf numFmtId="0" fontId="6" fillId="0" borderId="2" xfId="22" applyFont="1" applyBorder="1">
      <alignment/>
      <protection/>
    </xf>
    <xf numFmtId="0" fontId="6" fillId="0" borderId="2" xfId="22" applyFont="1" applyBorder="1" applyAlignment="1">
      <alignment wrapText="1"/>
      <protection/>
    </xf>
    <xf numFmtId="3" fontId="7" fillId="0" borderId="2" xfId="22" applyNumberFormat="1" applyFont="1" applyFill="1" applyBorder="1" applyAlignment="1">
      <alignment wrapText="1"/>
      <protection/>
    </xf>
    <xf numFmtId="3" fontId="5" fillId="0" borderId="2" xfId="22" applyNumberFormat="1" applyFont="1" applyFill="1" applyBorder="1" applyAlignment="1">
      <alignment horizontal="right" vertical="center" wrapText="1"/>
      <protection/>
    </xf>
    <xf numFmtId="0" fontId="7" fillId="0" borderId="0" xfId="22" applyFont="1" applyAlignment="1">
      <alignment wrapText="1"/>
      <protection/>
    </xf>
    <xf numFmtId="0" fontId="7" fillId="0" borderId="2" xfId="22" applyFont="1" applyBorder="1" applyAlignment="1">
      <alignment wrapText="1"/>
      <protection/>
    </xf>
    <xf numFmtId="3" fontId="4" fillId="0" borderId="2" xfId="22" applyNumberFormat="1" applyFont="1" applyFill="1" applyBorder="1" applyAlignment="1">
      <alignment horizontal="right" vertical="center" wrapText="1"/>
      <protection/>
    </xf>
    <xf numFmtId="0" fontId="6" fillId="0" borderId="2" xfId="22" applyFont="1" applyBorder="1" applyAlignment="1">
      <alignment horizontal="right" wrapText="1"/>
      <protection/>
    </xf>
    <xf numFmtId="3" fontId="5" fillId="0" borderId="2" xfId="22" applyNumberFormat="1" applyFont="1" applyFill="1" applyBorder="1" applyAlignment="1">
      <alignment horizontal="right" vertical="center"/>
      <protection/>
    </xf>
    <xf numFmtId="0" fontId="7" fillId="0" borderId="2" xfId="22" applyFont="1" applyBorder="1">
      <alignment/>
      <protection/>
    </xf>
    <xf numFmtId="3" fontId="4" fillId="0" borderId="2" xfId="22" applyNumberFormat="1" applyFont="1" applyFill="1" applyBorder="1" applyAlignment="1">
      <alignment horizontal="right" vertical="center"/>
      <protection/>
    </xf>
    <xf numFmtId="0" fontId="6" fillId="0" borderId="2" xfId="22" applyFont="1" applyBorder="1" applyAlignment="1">
      <alignment horizontal="right"/>
      <protection/>
    </xf>
    <xf numFmtId="0" fontId="15" fillId="0" borderId="2" xfId="22" applyFont="1" applyBorder="1">
      <alignment/>
      <protection/>
    </xf>
    <xf numFmtId="0" fontId="7" fillId="0" borderId="2" xfId="22" applyFont="1" applyBorder="1" applyAlignment="1">
      <alignment horizontal="left" wrapText="1"/>
      <protection/>
    </xf>
    <xf numFmtId="3" fontId="7" fillId="0" borderId="0" xfId="22" applyNumberFormat="1" applyFont="1">
      <alignment/>
      <protection/>
    </xf>
    <xf numFmtId="3" fontId="7" fillId="0" borderId="0" xfId="22" applyNumberFormat="1" applyFont="1" applyFill="1" applyBorder="1">
      <alignment/>
      <protection/>
    </xf>
    <xf numFmtId="0" fontId="7" fillId="0" borderId="0" xfId="22" applyFont="1" applyBorder="1">
      <alignment/>
      <protection/>
    </xf>
    <xf numFmtId="0" fontId="4" fillId="0" borderId="0" xfId="22" applyFont="1" applyBorder="1" applyAlignment="1">
      <alignment horizontal="right" vertical="top"/>
      <protection/>
    </xf>
    <xf numFmtId="0" fontId="4" fillId="0" borderId="0" xfId="22" applyFont="1" applyBorder="1" applyAlignment="1">
      <alignment vertical="top"/>
      <protection/>
    </xf>
    <xf numFmtId="0" fontId="4" fillId="0" borderId="0" xfId="22" applyFont="1" applyBorder="1" applyAlignment="1">
      <alignment vertical="top" wrapText="1"/>
      <protection/>
    </xf>
    <xf numFmtId="0" fontId="4" fillId="0" borderId="0" xfId="22" applyFont="1" applyAlignment="1">
      <alignment wrapText="1"/>
      <protection/>
    </xf>
    <xf numFmtId="0" fontId="7" fillId="0" borderId="0" xfId="22" applyFont="1" applyBorder="1" applyAlignment="1">
      <alignment/>
      <protection/>
    </xf>
    <xf numFmtId="0" fontId="4" fillId="0" borderId="0" xfId="22" applyFont="1">
      <alignment/>
      <protection/>
    </xf>
    <xf numFmtId="0" fontId="7" fillId="0" borderId="0" xfId="22" applyFont="1" applyBorder="1" applyAlignment="1">
      <alignment horizontal="right"/>
      <protection/>
    </xf>
    <xf numFmtId="3" fontId="7" fillId="0" borderId="0" xfId="22" applyNumberFormat="1" applyFont="1" applyBorder="1">
      <alignment/>
      <protection/>
    </xf>
    <xf numFmtId="0" fontId="4" fillId="0" borderId="0" xfId="22" applyFont="1" applyBorder="1" applyAlignment="1">
      <alignment horizontal="right" vertical="top" wrapText="1"/>
      <protection/>
    </xf>
    <xf numFmtId="0" fontId="7" fillId="0" borderId="0" xfId="22" applyFont="1" applyBorder="1" applyAlignment="1">
      <alignment wrapText="1"/>
      <protection/>
    </xf>
    <xf numFmtId="3" fontId="7" fillId="0" borderId="0" xfId="22" applyNumberFormat="1" applyFont="1" applyFill="1" applyBorder="1" applyAlignment="1">
      <alignment wrapText="1"/>
      <protection/>
    </xf>
    <xf numFmtId="0" fontId="6" fillId="0" borderId="0" xfId="22" applyFont="1" applyBorder="1" applyAlignment="1">
      <alignment horizontal="right" wrapText="1"/>
      <protection/>
    </xf>
    <xf numFmtId="3" fontId="7" fillId="0" borderId="0" xfId="22" applyNumberFormat="1" applyFont="1" applyFill="1" applyAlignment="1">
      <alignment wrapText="1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4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 horizontal="right" vertical="center" wrapText="1"/>
    </xf>
    <xf numFmtId="3" fontId="1" fillId="0" borderId="2" xfId="27" applyNumberFormat="1" applyFont="1" applyFill="1" applyBorder="1" applyAlignment="1">
      <alignment horizontal="right" vertical="justify" wrapText="1"/>
      <protection/>
    </xf>
    <xf numFmtId="3" fontId="3" fillId="0" borderId="2" xfId="27" applyNumberFormat="1" applyFont="1" applyFill="1" applyBorder="1" applyAlignment="1" applyProtection="1">
      <alignment horizontal="right" vertical="justify"/>
      <protection/>
    </xf>
    <xf numFmtId="3" fontId="3" fillId="0" borderId="2" xfId="27" applyNumberFormat="1" applyFont="1" applyFill="1" applyBorder="1" applyAlignment="1" applyProtection="1">
      <alignment horizontal="right" vertical="justify"/>
      <protection locked="0"/>
    </xf>
    <xf numFmtId="3" fontId="1" fillId="0" borderId="2" xfId="27" applyNumberFormat="1" applyFont="1" applyFill="1" applyBorder="1" applyAlignment="1" applyProtection="1">
      <alignment horizontal="right" vertical="justify"/>
      <protection/>
    </xf>
    <xf numFmtId="3" fontId="1" fillId="0" borderId="2" xfId="27" applyNumberFormat="1" applyFont="1" applyFill="1" applyBorder="1" applyAlignment="1" applyProtection="1">
      <alignment horizontal="right" vertical="justify"/>
      <protection locked="0"/>
    </xf>
    <xf numFmtId="3" fontId="1" fillId="0" borderId="3" xfId="27" applyNumberFormat="1" applyFont="1" applyFill="1" applyBorder="1" applyAlignment="1">
      <alignment horizontal="center" vertical="justify" wrapText="1"/>
      <protection/>
    </xf>
    <xf numFmtId="3" fontId="3" fillId="0" borderId="3" xfId="0" applyNumberFormat="1" applyFont="1" applyBorder="1" applyAlignment="1">
      <alignment horizontal="center" vertical="center" wrapText="1"/>
    </xf>
    <xf numFmtId="3" fontId="1" fillId="0" borderId="3" xfId="27" applyNumberFormat="1" applyFont="1" applyFill="1" applyBorder="1" applyAlignment="1">
      <alignment horizontal="center" vertical="center" wrapText="1"/>
      <protection/>
    </xf>
    <xf numFmtId="0" fontId="1" fillId="0" borderId="4" xfId="27" applyFont="1" applyFill="1" applyBorder="1" applyAlignment="1">
      <alignment horizontal="center" vertical="center" wrapText="1"/>
      <protection/>
    </xf>
    <xf numFmtId="0" fontId="1" fillId="0" borderId="5" xfId="27" applyFont="1" applyFill="1" applyBorder="1" applyAlignment="1">
      <alignment horizontal="center" vertical="center" wrapText="1"/>
      <protection/>
    </xf>
    <xf numFmtId="0" fontId="3" fillId="0" borderId="3" xfId="0" applyFont="1" applyBorder="1" applyAlignment="1">
      <alignment horizontal="center" vertical="center" wrapText="1"/>
    </xf>
    <xf numFmtId="0" fontId="1" fillId="0" borderId="0" xfId="27" applyFont="1" applyFill="1" applyAlignment="1">
      <alignment horizontal="center" vertical="justify" wrapText="1"/>
      <protection/>
    </xf>
    <xf numFmtId="3" fontId="1" fillId="0" borderId="6" xfId="27" applyNumberFormat="1" applyFont="1" applyFill="1" applyBorder="1" applyAlignment="1">
      <alignment horizontal="center" vertical="center" wrapText="1"/>
      <protection/>
    </xf>
    <xf numFmtId="3" fontId="1" fillId="0" borderId="7" xfId="27" applyNumberFormat="1" applyFont="1" applyFill="1" applyBorder="1" applyAlignment="1">
      <alignment horizontal="center" vertical="center" wrapText="1"/>
      <protection/>
    </xf>
    <xf numFmtId="3" fontId="1" fillId="0" borderId="5" xfId="27" applyNumberFormat="1" applyFont="1" applyFill="1" applyBorder="1" applyAlignment="1">
      <alignment horizontal="center" vertical="center" wrapText="1"/>
      <protection/>
    </xf>
    <xf numFmtId="3" fontId="1" fillId="0" borderId="4" xfId="27" applyNumberFormat="1" applyFont="1" applyFill="1" applyBorder="1" applyAlignment="1">
      <alignment horizontal="center" vertical="justify" wrapText="1"/>
      <protection/>
    </xf>
    <xf numFmtId="0" fontId="7" fillId="0" borderId="0" xfId="23" applyFont="1" applyBorder="1" applyAlignment="1">
      <alignment horizontal="right"/>
      <protection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24" applyFont="1" applyFill="1" applyBorder="1" applyAlignment="1" applyProtection="1">
      <alignment vertical="top" wrapText="1"/>
      <protection locked="0"/>
    </xf>
    <xf numFmtId="3" fontId="6" fillId="0" borderId="0" xfId="26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26" applyNumberFormat="1" applyFont="1" applyFill="1" applyBorder="1" applyAlignment="1" applyProtection="1">
      <alignment horizontal="centerContinuous"/>
      <protection locked="0"/>
    </xf>
    <xf numFmtId="0" fontId="6" fillId="0" borderId="0" xfId="24" applyFont="1" applyFill="1" applyAlignment="1" applyProtection="1">
      <alignment horizontal="right" vertical="top"/>
      <protection locked="0"/>
    </xf>
    <xf numFmtId="0" fontId="6" fillId="0" borderId="0" xfId="26" applyFont="1" applyFill="1" applyBorder="1" applyAlignment="1" applyProtection="1">
      <alignment horizontal="center" vertical="center" wrapText="1"/>
      <protection/>
    </xf>
    <xf numFmtId="3" fontId="7" fillId="0" borderId="0" xfId="26" applyNumberFormat="1" applyFont="1" applyFill="1" applyBorder="1" applyProtection="1">
      <alignment/>
      <protection locked="0"/>
    </xf>
    <xf numFmtId="0" fontId="7" fillId="0" borderId="0" xfId="26" applyFont="1" applyFill="1" applyBorder="1" applyAlignment="1" applyProtection="1">
      <alignment wrapText="1"/>
      <protection locked="0"/>
    </xf>
    <xf numFmtId="3" fontId="7" fillId="0" borderId="0" xfId="26" applyNumberFormat="1" applyFont="1" applyFill="1" applyProtection="1">
      <alignment/>
      <protection locked="0"/>
    </xf>
    <xf numFmtId="0" fontId="6" fillId="0" borderId="2" xfId="26" applyFont="1" applyFill="1" applyBorder="1" applyAlignment="1" applyProtection="1">
      <alignment horizontal="center" vertical="center" wrapText="1"/>
      <protection/>
    </xf>
    <xf numFmtId="3" fontId="6" fillId="0" borderId="2" xfId="26" applyNumberFormat="1" applyFont="1" applyFill="1" applyBorder="1" applyAlignment="1" applyProtection="1">
      <alignment horizontal="center" vertical="center" wrapText="1"/>
      <protection/>
    </xf>
    <xf numFmtId="0" fontId="6" fillId="0" borderId="2" xfId="26" applyFont="1" applyFill="1" applyBorder="1" applyAlignment="1" applyProtection="1">
      <alignment vertical="center" wrapText="1"/>
      <protection/>
    </xf>
    <xf numFmtId="3" fontId="6" fillId="0" borderId="2" xfId="26" applyNumberFormat="1" applyFont="1" applyFill="1" applyBorder="1" applyAlignment="1" applyProtection="1">
      <alignment vertical="center"/>
      <protection/>
    </xf>
    <xf numFmtId="3" fontId="7" fillId="0" borderId="2" xfId="26" applyNumberFormat="1" applyFont="1" applyFill="1" applyBorder="1" applyProtection="1">
      <alignment/>
      <protection/>
    </xf>
    <xf numFmtId="0" fontId="6" fillId="0" borderId="2" xfId="0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 wrapText="1"/>
    </xf>
    <xf numFmtId="3" fontId="1" fillId="0" borderId="4" xfId="27" applyNumberFormat="1" applyFont="1" applyFill="1" applyBorder="1" applyAlignment="1">
      <alignment horizontal="center" vertical="center" wrapText="1"/>
      <protection/>
    </xf>
    <xf numFmtId="3" fontId="7" fillId="0" borderId="2" xfId="0" applyNumberFormat="1" applyFont="1" applyFill="1" applyBorder="1" applyAlignment="1">
      <alignment wrapText="1"/>
    </xf>
    <xf numFmtId="3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right" wrapText="1"/>
    </xf>
    <xf numFmtId="3" fontId="6" fillId="0" borderId="2" xfId="0" applyNumberFormat="1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 wrapText="1"/>
    </xf>
    <xf numFmtId="0" fontId="17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right" vertical="top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3" fillId="0" borderId="0" xfId="27" applyFont="1" applyFill="1" applyBorder="1" applyAlignment="1" applyProtection="1">
      <alignment horizontal="left" wrapText="1"/>
      <protection locked="0"/>
    </xf>
    <xf numFmtId="0" fontId="1" fillId="0" borderId="0" xfId="27" applyFont="1" applyFill="1" applyBorder="1" applyAlignment="1" applyProtection="1">
      <alignment horizontal="left" wrapText="1"/>
      <protection locked="0"/>
    </xf>
    <xf numFmtId="0" fontId="3" fillId="0" borderId="0" xfId="27" applyFont="1" applyFill="1" applyBorder="1" applyAlignment="1" applyProtection="1">
      <alignment horizontal="left"/>
      <protection locked="0"/>
    </xf>
    <xf numFmtId="0" fontId="1" fillId="0" borderId="0" xfId="27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vertical="top" wrapText="1"/>
    </xf>
    <xf numFmtId="0" fontId="1" fillId="0" borderId="0" xfId="25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22" applyFont="1" applyAlignment="1">
      <alignment horizontal="right"/>
      <protection/>
    </xf>
    <xf numFmtId="3" fontId="13" fillId="0" borderId="0" xfId="22" applyNumberFormat="1" applyFont="1" applyFill="1" applyAlignment="1">
      <alignment vertical="center" wrapText="1"/>
      <protection/>
    </xf>
    <xf numFmtId="3" fontId="7" fillId="0" borderId="0" xfId="24" applyNumberFormat="1" applyFont="1" applyFill="1" applyAlignment="1" applyProtection="1">
      <alignment horizontal="left" vertical="center" wrapText="1"/>
      <protection locked="0"/>
    </xf>
    <xf numFmtId="0" fontId="6" fillId="0" borderId="0" xfId="24" applyFont="1" applyBorder="1" applyAlignment="1" applyProtection="1">
      <alignment horizontal="left" vertical="center" wrapText="1"/>
      <protection locked="0"/>
    </xf>
    <xf numFmtId="0" fontId="7" fillId="0" borderId="0" xfId="22" applyFont="1" applyAlignment="1">
      <alignment horizontal="center"/>
      <protection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 vertical="top" wrapText="1"/>
    </xf>
    <xf numFmtId="3" fontId="13" fillId="0" borderId="0" xfId="0" applyNumberFormat="1" applyFont="1" applyFill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5" fillId="0" borderId="0" xfId="24" applyNumberFormat="1" applyFont="1" applyFill="1" applyAlignment="1" applyProtection="1">
      <alignment horizontal="left" vertical="justify"/>
      <protection locked="0"/>
    </xf>
    <xf numFmtId="3" fontId="5" fillId="0" borderId="0" xfId="0" applyNumberFormat="1" applyFont="1" applyAlignment="1">
      <alignment horizontal="left" vertical="justify"/>
    </xf>
  </cellXfs>
  <cellStyles count="14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DF DSK_Growth_balance (30.06.2008)" xfId="22"/>
    <cellStyle name="Normal_DF DSK_Standard_balance (30.06.2008)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workbookViewId="0" topLeftCell="A25">
      <selection activeCell="D57" sqref="D57"/>
    </sheetView>
  </sheetViews>
  <sheetFormatPr defaultColWidth="9.140625" defaultRowHeight="12.75"/>
  <cols>
    <col min="1" max="1" width="42.28125" style="82" customWidth="1"/>
    <col min="2" max="2" width="12.8515625" style="83" customWidth="1"/>
    <col min="3" max="3" width="10.57421875" style="83" customWidth="1"/>
    <col min="4" max="4" width="51.421875" style="82" customWidth="1"/>
    <col min="5" max="5" width="11.421875" style="83" customWidth="1"/>
    <col min="6" max="6" width="12.421875" style="83" customWidth="1"/>
    <col min="7" max="7" width="12.28125" style="82" customWidth="1"/>
    <col min="8" max="9" width="10.00390625" style="82" bestFit="1" customWidth="1"/>
    <col min="10" max="16384" width="9.140625" style="82" customWidth="1"/>
  </cols>
  <sheetData>
    <row r="1" spans="5:6" ht="12">
      <c r="E1" s="205" t="s">
        <v>153</v>
      </c>
      <c r="F1" s="205"/>
    </row>
    <row r="2" spans="1:6" ht="12">
      <c r="A2" s="39"/>
      <c r="B2" s="53"/>
      <c r="C2" s="207" t="s">
        <v>0</v>
      </c>
      <c r="D2" s="207"/>
      <c r="E2" s="54"/>
      <c r="F2" s="54"/>
    </row>
    <row r="3" spans="1:6" ht="15" customHeight="1">
      <c r="A3" s="40" t="s">
        <v>187</v>
      </c>
      <c r="B3" s="84"/>
      <c r="C3" s="55"/>
      <c r="D3" s="39"/>
      <c r="E3" s="206" t="s">
        <v>188</v>
      </c>
      <c r="F3" s="206"/>
    </row>
    <row r="4" spans="1:6" ht="12">
      <c r="A4" s="85" t="s">
        <v>191</v>
      </c>
      <c r="B4" s="84"/>
      <c r="C4" s="56"/>
      <c r="D4" s="41"/>
      <c r="E4" s="54"/>
      <c r="F4" s="57" t="s">
        <v>80</v>
      </c>
    </row>
    <row r="5" spans="1:6" ht="50.25" customHeight="1">
      <c r="A5" s="42" t="s">
        <v>1</v>
      </c>
      <c r="B5" s="58" t="s">
        <v>2</v>
      </c>
      <c r="C5" s="58" t="s">
        <v>3</v>
      </c>
      <c r="D5" s="43" t="s">
        <v>7</v>
      </c>
      <c r="E5" s="58" t="s">
        <v>4</v>
      </c>
      <c r="F5" s="58" t="s">
        <v>5</v>
      </c>
    </row>
    <row r="6" spans="1:6" ht="12">
      <c r="A6" s="42" t="s">
        <v>6</v>
      </c>
      <c r="B6" s="58">
        <v>1</v>
      </c>
      <c r="C6" s="58">
        <v>2</v>
      </c>
      <c r="D6" s="43" t="s">
        <v>6</v>
      </c>
      <c r="E6" s="58">
        <v>1</v>
      </c>
      <c r="F6" s="58">
        <v>2</v>
      </c>
    </row>
    <row r="7" spans="1:6" ht="12">
      <c r="A7" s="44" t="s">
        <v>8</v>
      </c>
      <c r="B7" s="86"/>
      <c r="C7" s="86"/>
      <c r="D7" s="87" t="s">
        <v>28</v>
      </c>
      <c r="E7" s="86"/>
      <c r="F7" s="86"/>
    </row>
    <row r="8" spans="1:30" ht="12.75">
      <c r="A8" s="88" t="s">
        <v>29</v>
      </c>
      <c r="B8" s="89"/>
      <c r="C8" s="89"/>
      <c r="D8" s="88" t="s">
        <v>30</v>
      </c>
      <c r="E8" s="90">
        <v>29153225</v>
      </c>
      <c r="F8" s="90">
        <v>36259104</v>
      </c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</row>
    <row r="9" spans="1:30" ht="12">
      <c r="A9" s="92" t="s">
        <v>147</v>
      </c>
      <c r="B9" s="89"/>
      <c r="C9" s="89"/>
      <c r="D9" s="88" t="s">
        <v>31</v>
      </c>
      <c r="E9" s="89"/>
      <c r="F9" s="89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</row>
    <row r="10" spans="1:30" ht="24">
      <c r="A10" s="92" t="s">
        <v>98</v>
      </c>
      <c r="B10" s="89"/>
      <c r="C10" s="89"/>
      <c r="D10" s="92" t="s">
        <v>146</v>
      </c>
      <c r="E10" s="93">
        <v>17723381</v>
      </c>
      <c r="F10" s="93">
        <v>23430535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</row>
    <row r="11" spans="1:30" ht="20.25" customHeight="1">
      <c r="A11" s="92" t="s">
        <v>107</v>
      </c>
      <c r="B11" s="89"/>
      <c r="C11" s="89"/>
      <c r="D11" s="92" t="s">
        <v>32</v>
      </c>
      <c r="E11" s="89"/>
      <c r="F11" s="89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</row>
    <row r="12" spans="1:30" ht="12">
      <c r="A12" s="92" t="s">
        <v>138</v>
      </c>
      <c r="B12" s="89"/>
      <c r="C12" s="89"/>
      <c r="D12" s="92" t="s">
        <v>115</v>
      </c>
      <c r="E12" s="89"/>
      <c r="F12" s="89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</row>
    <row r="13" spans="1:30" ht="12.75">
      <c r="A13" s="94" t="s">
        <v>12</v>
      </c>
      <c r="B13" s="89"/>
      <c r="C13" s="89"/>
      <c r="D13" s="94" t="s">
        <v>27</v>
      </c>
      <c r="E13" s="90">
        <f>E10+E11+E12</f>
        <v>17723381</v>
      </c>
      <c r="F13" s="95">
        <f>F10+F11+F12</f>
        <v>23430535</v>
      </c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</row>
    <row r="14" spans="1:30" ht="12">
      <c r="A14" s="88" t="s">
        <v>173</v>
      </c>
      <c r="B14" s="89"/>
      <c r="C14" s="89"/>
      <c r="D14" s="88" t="s">
        <v>33</v>
      </c>
      <c r="E14" s="89"/>
      <c r="F14" s="89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</row>
    <row r="15" spans="1:30" ht="12.75">
      <c r="A15" s="94" t="s">
        <v>39</v>
      </c>
      <c r="B15" s="89"/>
      <c r="C15" s="89"/>
      <c r="D15" s="92" t="s">
        <v>34</v>
      </c>
      <c r="E15" s="93">
        <f>E16-E17</f>
        <v>17681774</v>
      </c>
      <c r="F15" s="93">
        <f>F16-F17</f>
        <v>2874818</v>
      </c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</row>
    <row r="16" spans="1:30" ht="12.75">
      <c r="A16" s="87" t="s">
        <v>41</v>
      </c>
      <c r="B16" s="89"/>
      <c r="C16" s="89"/>
      <c r="D16" s="92" t="s">
        <v>35</v>
      </c>
      <c r="E16" s="93">
        <v>17681774</v>
      </c>
      <c r="F16" s="93">
        <v>2874818</v>
      </c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</row>
    <row r="17" spans="1:30" ht="12">
      <c r="A17" s="87" t="s">
        <v>43</v>
      </c>
      <c r="B17" s="89"/>
      <c r="C17" s="89"/>
      <c r="D17" s="92" t="s">
        <v>36</v>
      </c>
      <c r="E17" s="89"/>
      <c r="F17" s="89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</row>
    <row r="18" spans="1:30" ht="12.75">
      <c r="A18" s="96" t="s">
        <v>9</v>
      </c>
      <c r="B18" s="89"/>
      <c r="C18" s="89"/>
      <c r="D18" s="96" t="s">
        <v>37</v>
      </c>
      <c r="E18" s="93">
        <v>-19493817</v>
      </c>
      <c r="F18" s="93">
        <v>14806956</v>
      </c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</row>
    <row r="19" spans="1:30" ht="12.75">
      <c r="A19" s="96" t="s">
        <v>10</v>
      </c>
      <c r="B19" s="97">
        <v>2638877</v>
      </c>
      <c r="C19" s="97">
        <v>1024794</v>
      </c>
      <c r="D19" s="94" t="s">
        <v>38</v>
      </c>
      <c r="E19" s="90">
        <f>E15+E18</f>
        <v>-1812043</v>
      </c>
      <c r="F19" s="95">
        <f>F15+F18</f>
        <v>17681774</v>
      </c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</row>
    <row r="20" spans="1:30" ht="12.75">
      <c r="A20" s="96" t="s">
        <v>174</v>
      </c>
      <c r="B20" s="89">
        <v>8540373</v>
      </c>
      <c r="C20" s="97">
        <v>13266876</v>
      </c>
      <c r="D20" s="98" t="s">
        <v>40</v>
      </c>
      <c r="E20" s="90">
        <f>E8+E13+E19</f>
        <v>45064563</v>
      </c>
      <c r="F20" s="95">
        <f>F8+F13+F19</f>
        <v>77371413</v>
      </c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</row>
    <row r="21" spans="1:30" ht="12">
      <c r="A21" s="96" t="s">
        <v>137</v>
      </c>
      <c r="B21" s="89"/>
      <c r="C21" s="89"/>
      <c r="D21" s="99"/>
      <c r="E21" s="89"/>
      <c r="F21" s="89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12.75">
      <c r="A22" s="98" t="s">
        <v>12</v>
      </c>
      <c r="B22" s="95">
        <f>SUM(B18:B21)</f>
        <v>11179250</v>
      </c>
      <c r="C22" s="95">
        <f>SUM(C18:C21)</f>
        <v>14291670</v>
      </c>
      <c r="D22" s="96"/>
      <c r="E22" s="89"/>
      <c r="F22" s="89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</row>
    <row r="23" spans="1:30" ht="12">
      <c r="A23" s="87" t="s">
        <v>117</v>
      </c>
      <c r="B23" s="89"/>
      <c r="C23" s="89"/>
      <c r="D23" s="87" t="s">
        <v>42</v>
      </c>
      <c r="E23" s="89"/>
      <c r="F23" s="89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</row>
    <row r="24" spans="1:30" ht="12.75">
      <c r="A24" s="96" t="s">
        <v>147</v>
      </c>
      <c r="B24" s="97">
        <f>SUM(B25:B28)</f>
        <v>33098634</v>
      </c>
      <c r="C24" s="97">
        <f>SUM(C25:C28)</f>
        <v>56984192</v>
      </c>
      <c r="D24" s="100" t="s">
        <v>148</v>
      </c>
      <c r="E24" s="89"/>
      <c r="F24" s="89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2.75">
      <c r="A25" s="96" t="s">
        <v>98</v>
      </c>
      <c r="B25" s="97">
        <v>32662441</v>
      </c>
      <c r="C25" s="97">
        <v>54547465</v>
      </c>
      <c r="D25" s="92" t="s">
        <v>134</v>
      </c>
      <c r="E25" s="89">
        <f>E26+E27</f>
        <v>122858</v>
      </c>
      <c r="F25" s="89">
        <f>F26+F27</f>
        <v>250192</v>
      </c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6" ht="12.75">
      <c r="A26" s="96" t="s">
        <v>112</v>
      </c>
      <c r="B26" s="97">
        <v>375</v>
      </c>
      <c r="C26" s="97">
        <v>130376</v>
      </c>
      <c r="D26" s="92" t="s">
        <v>175</v>
      </c>
      <c r="E26" s="93">
        <v>410</v>
      </c>
      <c r="F26" s="93">
        <v>360</v>
      </c>
    </row>
    <row r="27" spans="1:6" ht="12.75">
      <c r="A27" s="96" t="s">
        <v>107</v>
      </c>
      <c r="B27" s="97">
        <v>435818</v>
      </c>
      <c r="C27" s="97">
        <v>2306351</v>
      </c>
      <c r="D27" s="92" t="s">
        <v>100</v>
      </c>
      <c r="E27" s="93">
        <v>122448</v>
      </c>
      <c r="F27" s="93">
        <v>249832</v>
      </c>
    </row>
    <row r="28" spans="1:6" ht="12.75">
      <c r="A28" s="96" t="s">
        <v>11</v>
      </c>
      <c r="B28" s="86"/>
      <c r="C28" s="97"/>
      <c r="D28" s="96" t="s">
        <v>111</v>
      </c>
      <c r="E28" s="86"/>
      <c r="F28" s="86"/>
    </row>
    <row r="29" spans="1:6" ht="12.75">
      <c r="A29" s="96" t="s">
        <v>139</v>
      </c>
      <c r="B29" s="86"/>
      <c r="C29" s="97"/>
      <c r="D29" s="100" t="s">
        <v>130</v>
      </c>
      <c r="E29" s="86"/>
      <c r="F29" s="86"/>
    </row>
    <row r="30" spans="1:6" ht="12.75">
      <c r="A30" s="96" t="s">
        <v>140</v>
      </c>
      <c r="B30" s="97">
        <v>607214</v>
      </c>
      <c r="C30" s="97">
        <v>829634</v>
      </c>
      <c r="D30" s="96" t="s">
        <v>149</v>
      </c>
      <c r="E30" s="86"/>
      <c r="F30" s="86"/>
    </row>
    <row r="31" spans="1:6" ht="12.75">
      <c r="A31" s="96" t="s">
        <v>141</v>
      </c>
      <c r="B31" s="86"/>
      <c r="C31" s="97"/>
      <c r="D31" s="100" t="s">
        <v>109</v>
      </c>
      <c r="E31" s="86"/>
      <c r="F31" s="86"/>
    </row>
    <row r="32" spans="1:6" ht="12.75">
      <c r="A32" s="96" t="s">
        <v>142</v>
      </c>
      <c r="B32" s="86"/>
      <c r="C32" s="97"/>
      <c r="D32" s="100" t="s">
        <v>110</v>
      </c>
      <c r="E32" s="86"/>
      <c r="F32" s="86"/>
    </row>
    <row r="33" spans="1:6" ht="12">
      <c r="A33" s="96" t="s">
        <v>143</v>
      </c>
      <c r="B33" s="86"/>
      <c r="C33" s="86"/>
      <c r="D33" s="100" t="s">
        <v>150</v>
      </c>
      <c r="E33" s="86"/>
      <c r="F33" s="86"/>
    </row>
    <row r="34" spans="1:6" ht="12.75">
      <c r="A34" s="98" t="s">
        <v>13</v>
      </c>
      <c r="B34" s="95">
        <f>SUM(B24,B29:B33)</f>
        <v>33705848</v>
      </c>
      <c r="C34" s="95">
        <f>SUM(C24,C29:C33)</f>
        <v>57813826</v>
      </c>
      <c r="D34" s="96" t="s">
        <v>151</v>
      </c>
      <c r="E34" s="86"/>
      <c r="F34" s="86"/>
    </row>
    <row r="35" spans="1:6" ht="15" customHeight="1">
      <c r="A35" s="87" t="s">
        <v>114</v>
      </c>
      <c r="B35" s="86"/>
      <c r="C35" s="86"/>
      <c r="D35" s="100" t="s">
        <v>152</v>
      </c>
      <c r="E35" s="93">
        <v>2274</v>
      </c>
      <c r="F35" s="93">
        <v>3979</v>
      </c>
    </row>
    <row r="36" spans="1:6" ht="13.5" customHeight="1">
      <c r="A36" s="92" t="s">
        <v>144</v>
      </c>
      <c r="B36" s="97">
        <v>30294</v>
      </c>
      <c r="C36" s="97">
        <v>114093</v>
      </c>
      <c r="D36" s="100" t="s">
        <v>116</v>
      </c>
      <c r="E36" s="86"/>
      <c r="F36" s="86"/>
    </row>
    <row r="37" spans="1:6" ht="12.75">
      <c r="A37" s="92" t="s">
        <v>99</v>
      </c>
      <c r="B37" s="97">
        <v>274303</v>
      </c>
      <c r="C37" s="97">
        <v>5405995</v>
      </c>
      <c r="D37" s="98" t="s">
        <v>12</v>
      </c>
      <c r="E37" s="90">
        <f>SUM(E24:E25,E29:E36)</f>
        <v>125132</v>
      </c>
      <c r="F37" s="95">
        <f>SUM(F24:F25,F29:F36)</f>
        <v>254171</v>
      </c>
    </row>
    <row r="38" spans="1:6" ht="12.75">
      <c r="A38" s="92" t="s">
        <v>145</v>
      </c>
      <c r="B38" s="86"/>
      <c r="C38" s="86"/>
      <c r="D38" s="98" t="s">
        <v>45</v>
      </c>
      <c r="E38" s="90">
        <f>E37</f>
        <v>125132</v>
      </c>
      <c r="F38" s="95">
        <f>F37</f>
        <v>254171</v>
      </c>
    </row>
    <row r="39" spans="1:6" ht="12">
      <c r="A39" s="92" t="s">
        <v>108</v>
      </c>
      <c r="B39" s="86"/>
      <c r="C39" s="86"/>
      <c r="D39" s="96"/>
      <c r="E39" s="86"/>
      <c r="F39" s="86"/>
    </row>
    <row r="40" spans="1:6" ht="12.75">
      <c r="A40" s="94" t="s">
        <v>14</v>
      </c>
      <c r="B40" s="95">
        <f>SUM(B36:B39)</f>
        <v>304597</v>
      </c>
      <c r="C40" s="95">
        <f>SUM(C36:C39)</f>
        <v>5520088</v>
      </c>
      <c r="D40" s="96"/>
      <c r="E40" s="86"/>
      <c r="F40" s="86"/>
    </row>
    <row r="41" spans="1:6" ht="12">
      <c r="A41" s="88" t="s">
        <v>44</v>
      </c>
      <c r="B41" s="86"/>
      <c r="C41" s="86"/>
      <c r="D41" s="96"/>
      <c r="E41" s="86"/>
      <c r="F41" s="86"/>
    </row>
    <row r="42" spans="1:6" ht="12.75">
      <c r="A42" s="94" t="s">
        <v>45</v>
      </c>
      <c r="B42" s="95">
        <f>B22+B34+B40</f>
        <v>45189695</v>
      </c>
      <c r="C42" s="95">
        <f>C22+C34+C40</f>
        <v>77625584</v>
      </c>
      <c r="D42" s="96"/>
      <c r="E42" s="86"/>
      <c r="F42" s="86"/>
    </row>
    <row r="43" spans="1:6" ht="12.75" customHeight="1">
      <c r="A43" s="96"/>
      <c r="B43" s="86"/>
      <c r="C43" s="86"/>
      <c r="D43" s="96"/>
      <c r="E43" s="86"/>
      <c r="F43" s="86"/>
    </row>
    <row r="44" spans="1:7" ht="12.75">
      <c r="A44" s="94" t="s">
        <v>47</v>
      </c>
      <c r="B44" s="95">
        <f>B15+B42</f>
        <v>45189695</v>
      </c>
      <c r="C44" s="95">
        <f>C15+C42</f>
        <v>77625584</v>
      </c>
      <c r="D44" s="94" t="s">
        <v>46</v>
      </c>
      <c r="E44" s="95">
        <f>E20+E38</f>
        <v>45189695</v>
      </c>
      <c r="F44" s="95">
        <f>F20+F38</f>
        <v>77625584</v>
      </c>
      <c r="G44" s="101"/>
    </row>
    <row r="45" spans="2:7" ht="12">
      <c r="B45" s="102"/>
      <c r="C45" s="102"/>
      <c r="D45" s="103"/>
      <c r="E45" s="102"/>
      <c r="F45" s="102"/>
      <c r="G45" s="103"/>
    </row>
    <row r="46" spans="1:7" ht="12.75">
      <c r="A46" s="91" t="s">
        <v>196</v>
      </c>
      <c r="B46" s="208"/>
      <c r="C46" s="208"/>
      <c r="D46" s="104"/>
      <c r="E46" s="105"/>
      <c r="F46" s="106"/>
      <c r="G46" s="103"/>
    </row>
    <row r="47" spans="2:7" ht="12.75">
      <c r="B47" s="103"/>
      <c r="C47" s="103"/>
      <c r="D47" s="103"/>
      <c r="E47" s="107"/>
      <c r="F47" s="107"/>
      <c r="G47" s="103"/>
    </row>
    <row r="48" spans="1:7" ht="12.75">
      <c r="A48" s="204" t="s">
        <v>176</v>
      </c>
      <c r="B48" s="204"/>
      <c r="C48" s="204"/>
      <c r="D48" s="104" t="s">
        <v>184</v>
      </c>
      <c r="E48" s="108"/>
      <c r="F48" s="108"/>
      <c r="G48" s="103"/>
    </row>
    <row r="49" spans="1:6" ht="12.75">
      <c r="A49" s="204" t="s">
        <v>177</v>
      </c>
      <c r="B49" s="204"/>
      <c r="C49" s="204"/>
      <c r="D49" s="103"/>
      <c r="E49" s="109"/>
      <c r="F49" s="109"/>
    </row>
    <row r="50" spans="1:7" ht="12.75" customHeight="1">
      <c r="A50" s="103"/>
      <c r="B50" s="103"/>
      <c r="C50" s="103"/>
      <c r="D50" s="110" t="s">
        <v>185</v>
      </c>
      <c r="E50" s="106"/>
      <c r="F50" s="106"/>
      <c r="G50" s="103"/>
    </row>
    <row r="51" spans="1:7" ht="12.75" customHeight="1">
      <c r="A51" s="103"/>
      <c r="B51" s="103"/>
      <c r="C51" s="103"/>
      <c r="D51" s="110"/>
      <c r="E51" s="106"/>
      <c r="F51" s="106"/>
      <c r="G51" s="103"/>
    </row>
    <row r="52" spans="1:7" ht="12.75" customHeight="1">
      <c r="A52" s="103"/>
      <c r="B52" s="103"/>
      <c r="C52" s="103"/>
      <c r="D52" s="110"/>
      <c r="E52" s="106"/>
      <c r="F52" s="106"/>
      <c r="G52" s="103"/>
    </row>
    <row r="53" spans="2:7" ht="12">
      <c r="B53" s="82"/>
      <c r="C53" s="103"/>
      <c r="D53" s="110"/>
      <c r="E53" s="108"/>
      <c r="F53" s="108"/>
      <c r="G53" s="103"/>
    </row>
    <row r="54" spans="1:7" ht="12">
      <c r="A54" s="103"/>
      <c r="B54" s="103"/>
      <c r="C54" s="103"/>
      <c r="D54" s="103"/>
      <c r="E54" s="108"/>
      <c r="F54" s="108"/>
      <c r="G54" s="103"/>
    </row>
    <row r="55" spans="1:7" ht="12.75">
      <c r="A55" s="103"/>
      <c r="B55" s="111"/>
      <c r="C55" s="103"/>
      <c r="D55" s="112" t="s">
        <v>186</v>
      </c>
      <c r="E55" s="103"/>
      <c r="F55" s="103"/>
      <c r="G55" s="103"/>
    </row>
    <row r="56" spans="1:7" ht="12">
      <c r="A56" s="103"/>
      <c r="B56" s="111"/>
      <c r="C56" s="103"/>
      <c r="E56" s="103"/>
      <c r="F56" s="103"/>
      <c r="G56" s="103"/>
    </row>
    <row r="57" spans="1:7" ht="12">
      <c r="A57" s="103"/>
      <c r="B57" s="103"/>
      <c r="C57" s="103"/>
      <c r="D57" s="148" t="s">
        <v>178</v>
      </c>
      <c r="E57" s="103"/>
      <c r="F57" s="103"/>
      <c r="G57" s="103"/>
    </row>
    <row r="58" spans="1:7" ht="12">
      <c r="A58" s="103"/>
      <c r="B58" s="102"/>
      <c r="C58" s="102"/>
      <c r="D58" s="103"/>
      <c r="E58" s="102"/>
      <c r="F58" s="102"/>
      <c r="G58" s="103"/>
    </row>
    <row r="59" spans="1:7" ht="12">
      <c r="A59" s="103"/>
      <c r="B59" s="102"/>
      <c r="C59" s="102"/>
      <c r="D59" s="113"/>
      <c r="E59" s="102"/>
      <c r="F59" s="102"/>
      <c r="G59" s="103"/>
    </row>
    <row r="60" spans="1:7" s="91" customFormat="1" ht="12">
      <c r="A60" s="113"/>
      <c r="B60" s="114"/>
      <c r="C60" s="114"/>
      <c r="D60" s="113"/>
      <c r="E60" s="114"/>
      <c r="F60" s="114"/>
      <c r="G60" s="113"/>
    </row>
    <row r="61" spans="1:7" s="91" customFormat="1" ht="12">
      <c r="A61" s="113"/>
      <c r="B61" s="114"/>
      <c r="C61" s="114"/>
      <c r="D61" s="115"/>
      <c r="E61" s="114"/>
      <c r="F61" s="114"/>
      <c r="G61" s="113"/>
    </row>
    <row r="62" spans="2:6" s="91" customFormat="1" ht="12">
      <c r="B62" s="116"/>
      <c r="C62" s="116"/>
      <c r="E62" s="116"/>
      <c r="F62" s="116"/>
    </row>
    <row r="63" spans="2:6" s="91" customFormat="1" ht="12">
      <c r="B63" s="116"/>
      <c r="C63" s="116"/>
      <c r="E63" s="116"/>
      <c r="F63" s="116"/>
    </row>
    <row r="64" spans="2:6" s="91" customFormat="1" ht="12">
      <c r="B64" s="116"/>
      <c r="C64" s="116"/>
      <c r="E64" s="116"/>
      <c r="F64" s="116"/>
    </row>
    <row r="65" spans="2:6" s="91" customFormat="1" ht="12">
      <c r="B65" s="116"/>
      <c r="C65" s="116"/>
      <c r="E65" s="116"/>
      <c r="F65" s="116"/>
    </row>
    <row r="66" spans="2:6" s="91" customFormat="1" ht="12">
      <c r="B66" s="116"/>
      <c r="C66" s="116"/>
      <c r="E66" s="116"/>
      <c r="F66" s="116"/>
    </row>
    <row r="67" spans="2:6" s="91" customFormat="1" ht="12">
      <c r="B67" s="116"/>
      <c r="C67" s="116"/>
      <c r="E67" s="116"/>
      <c r="F67" s="116"/>
    </row>
    <row r="68" spans="2:6" s="91" customFormat="1" ht="12">
      <c r="B68" s="116"/>
      <c r="C68" s="116"/>
      <c r="E68" s="116"/>
      <c r="F68" s="116"/>
    </row>
    <row r="69" spans="2:6" s="91" customFormat="1" ht="12">
      <c r="B69" s="116"/>
      <c r="C69" s="116"/>
      <c r="E69" s="116"/>
      <c r="F69" s="116"/>
    </row>
    <row r="70" spans="2:6" s="91" customFormat="1" ht="12">
      <c r="B70" s="116"/>
      <c r="C70" s="116"/>
      <c r="E70" s="116"/>
      <c r="F70" s="116"/>
    </row>
    <row r="71" spans="2:6" s="91" customFormat="1" ht="12">
      <c r="B71" s="116"/>
      <c r="C71" s="116"/>
      <c r="E71" s="116"/>
      <c r="F71" s="116"/>
    </row>
    <row r="72" spans="2:6" s="91" customFormat="1" ht="12">
      <c r="B72" s="116"/>
      <c r="C72" s="116"/>
      <c r="E72" s="116"/>
      <c r="F72" s="116"/>
    </row>
  </sheetData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workbookViewId="0" topLeftCell="A13">
      <selection activeCell="A16" sqref="A1:IV16384"/>
    </sheetView>
  </sheetViews>
  <sheetFormatPr defaultColWidth="9.140625" defaultRowHeight="12.75"/>
  <cols>
    <col min="1" max="1" width="46.00390625" style="117" customWidth="1"/>
    <col min="2" max="2" width="11.140625" style="124" customWidth="1"/>
    <col min="3" max="3" width="13.57421875" style="124" customWidth="1"/>
    <col min="4" max="4" width="43.421875" style="117" customWidth="1"/>
    <col min="5" max="5" width="13.57421875" style="124" customWidth="1"/>
    <col min="6" max="6" width="12.140625" style="124" customWidth="1"/>
    <col min="7" max="7" width="10.28125" style="117" customWidth="1"/>
    <col min="8" max="8" width="9.28125" style="117" bestFit="1" customWidth="1"/>
    <col min="9" max="16384" width="9.140625" style="117" customWidth="1"/>
  </cols>
  <sheetData>
    <row r="1" spans="5:6" ht="25.5" customHeight="1">
      <c r="E1" s="211" t="s">
        <v>154</v>
      </c>
      <c r="F1" s="211"/>
    </row>
    <row r="2" spans="1:6" ht="12.75" customHeight="1">
      <c r="A2" s="149"/>
      <c r="C2" s="198" t="s">
        <v>15</v>
      </c>
      <c r="D2" s="198"/>
      <c r="E2" s="150"/>
      <c r="F2" s="150"/>
    </row>
    <row r="3" spans="1:6" ht="12">
      <c r="A3" s="198" t="s">
        <v>192</v>
      </c>
      <c r="B3" s="198"/>
      <c r="E3" s="150"/>
      <c r="F3" s="150"/>
    </row>
    <row r="4" spans="1:6" ht="12">
      <c r="A4" s="151" t="s">
        <v>193</v>
      </c>
      <c r="B4" s="152"/>
      <c r="C4" s="153"/>
      <c r="D4" s="154" t="s">
        <v>188</v>
      </c>
      <c r="E4" s="209"/>
      <c r="F4" s="209"/>
    </row>
    <row r="5" spans="1:6" ht="12">
      <c r="A5" s="155"/>
      <c r="B5" s="156"/>
      <c r="C5" s="156"/>
      <c r="D5" s="157"/>
      <c r="E5" s="158"/>
      <c r="F5" s="57" t="s">
        <v>80</v>
      </c>
    </row>
    <row r="6" spans="1:6" ht="24">
      <c r="A6" s="159" t="s">
        <v>16</v>
      </c>
      <c r="B6" s="160" t="s">
        <v>2</v>
      </c>
      <c r="C6" s="160" t="s">
        <v>5</v>
      </c>
      <c r="D6" s="159" t="s">
        <v>17</v>
      </c>
      <c r="E6" s="160" t="s">
        <v>2</v>
      </c>
      <c r="F6" s="160" t="s">
        <v>5</v>
      </c>
    </row>
    <row r="7" spans="1:6" ht="12">
      <c r="A7" s="159" t="s">
        <v>6</v>
      </c>
      <c r="B7" s="160">
        <v>1</v>
      </c>
      <c r="C7" s="160">
        <v>2</v>
      </c>
      <c r="D7" s="159" t="s">
        <v>6</v>
      </c>
      <c r="E7" s="160">
        <v>1</v>
      </c>
      <c r="F7" s="160">
        <v>2</v>
      </c>
    </row>
    <row r="8" spans="1:6" ht="18" customHeight="1">
      <c r="A8" s="161" t="s">
        <v>18</v>
      </c>
      <c r="B8" s="162"/>
      <c r="C8" s="162"/>
      <c r="D8" s="161" t="s">
        <v>19</v>
      </c>
      <c r="E8" s="163"/>
      <c r="F8" s="163"/>
    </row>
    <row r="9" spans="1:6" ht="12">
      <c r="A9" s="164" t="s">
        <v>20</v>
      </c>
      <c r="B9" s="165"/>
      <c r="C9" s="165"/>
      <c r="D9" s="164" t="s">
        <v>48</v>
      </c>
      <c r="E9" s="165"/>
      <c r="F9" s="165"/>
    </row>
    <row r="10" spans="1:6" s="118" customFormat="1" ht="12">
      <c r="A10" s="166" t="s">
        <v>21</v>
      </c>
      <c r="B10" s="168"/>
      <c r="C10" s="168"/>
      <c r="D10" s="166" t="s">
        <v>49</v>
      </c>
      <c r="E10" s="169">
        <v>121379</v>
      </c>
      <c r="F10" s="169">
        <v>166682</v>
      </c>
    </row>
    <row r="11" spans="1:8" s="118" customFormat="1" ht="31.5" customHeight="1">
      <c r="A11" s="166" t="s">
        <v>155</v>
      </c>
      <c r="B11" s="169">
        <v>58750777</v>
      </c>
      <c r="C11" s="169">
        <v>54796654</v>
      </c>
      <c r="D11" s="166" t="s">
        <v>50</v>
      </c>
      <c r="E11" s="169">
        <v>37587238</v>
      </c>
      <c r="F11" s="169">
        <v>68281995</v>
      </c>
      <c r="H11" s="126"/>
    </row>
    <row r="12" spans="1:6" s="118" customFormat="1" ht="15.75" customHeight="1">
      <c r="A12" s="166" t="s">
        <v>22</v>
      </c>
      <c r="B12" s="169">
        <v>58637817</v>
      </c>
      <c r="C12" s="169">
        <v>54773080</v>
      </c>
      <c r="D12" s="166" t="s">
        <v>51</v>
      </c>
      <c r="E12" s="169">
        <v>37447821</v>
      </c>
      <c r="F12" s="169">
        <v>68187264</v>
      </c>
    </row>
    <row r="13" spans="1:8" s="118" customFormat="1" ht="12">
      <c r="A13" s="166" t="s">
        <v>156</v>
      </c>
      <c r="B13" s="169">
        <v>27554.67</v>
      </c>
      <c r="C13" s="169">
        <v>4776</v>
      </c>
      <c r="D13" s="166" t="s">
        <v>161</v>
      </c>
      <c r="E13" s="169">
        <v>26014</v>
      </c>
      <c r="F13" s="169">
        <v>1974</v>
      </c>
      <c r="H13" s="126"/>
    </row>
    <row r="14" spans="1:6" s="118" customFormat="1" ht="12">
      <c r="A14" s="166" t="s">
        <v>23</v>
      </c>
      <c r="B14" s="169">
        <v>3820</v>
      </c>
      <c r="C14" s="169">
        <v>4402</v>
      </c>
      <c r="D14" s="170" t="s">
        <v>52</v>
      </c>
      <c r="E14" s="169">
        <v>291699</v>
      </c>
      <c r="F14" s="169">
        <v>673785</v>
      </c>
    </row>
    <row r="15" spans="1:6" s="118" customFormat="1" ht="12">
      <c r="A15" s="171"/>
      <c r="B15" s="168"/>
      <c r="C15" s="168"/>
      <c r="D15" s="166" t="s">
        <v>26</v>
      </c>
      <c r="E15" s="169">
        <v>2071976</v>
      </c>
      <c r="F15" s="169">
        <v>1946589</v>
      </c>
    </row>
    <row r="16" spans="1:6" s="118" customFormat="1" ht="12">
      <c r="A16" s="171" t="s">
        <v>24</v>
      </c>
      <c r="B16" s="172">
        <f>SUM(B10,B11,B13:B14)</f>
        <v>58782151.67</v>
      </c>
      <c r="C16" s="172">
        <f>SUM(C10,C11,C13:C14)</f>
        <v>54805832</v>
      </c>
      <c r="D16" s="171" t="s">
        <v>24</v>
      </c>
      <c r="E16" s="172">
        <f>SUM(E10,E11,E13:E15)</f>
        <v>40098306</v>
      </c>
      <c r="F16" s="172">
        <f>SUM(F10,F11,F13:F15)</f>
        <v>71071025</v>
      </c>
    </row>
    <row r="17" spans="1:6" s="118" customFormat="1" ht="12">
      <c r="A17" s="173" t="s">
        <v>105</v>
      </c>
      <c r="B17" s="172">
        <f>B16</f>
        <v>58782151.67</v>
      </c>
      <c r="C17" s="172">
        <f>C16</f>
        <v>54805832</v>
      </c>
      <c r="D17" s="174" t="s">
        <v>105</v>
      </c>
      <c r="E17" s="172">
        <f>E16</f>
        <v>40098306</v>
      </c>
      <c r="F17" s="172">
        <f>F16</f>
        <v>71071025</v>
      </c>
    </row>
    <row r="18" spans="1:6" s="118" customFormat="1" ht="12">
      <c r="A18" s="175" t="s">
        <v>118</v>
      </c>
      <c r="B18" s="168"/>
      <c r="C18" s="168"/>
      <c r="D18" s="175" t="s">
        <v>53</v>
      </c>
      <c r="E18" s="168"/>
      <c r="F18" s="168"/>
    </row>
    <row r="19" spans="1:6" s="118" customFormat="1" ht="12">
      <c r="A19" s="166" t="s">
        <v>179</v>
      </c>
      <c r="B19" s="168"/>
      <c r="C19" s="168"/>
      <c r="D19" s="174"/>
      <c r="E19" s="168"/>
      <c r="F19" s="168"/>
    </row>
    <row r="20" spans="1:6" s="118" customFormat="1" ht="12">
      <c r="A20" s="166" t="s">
        <v>131</v>
      </c>
      <c r="B20" s="168">
        <v>809971</v>
      </c>
      <c r="C20" s="168">
        <v>1458237</v>
      </c>
      <c r="D20" s="175"/>
      <c r="E20" s="168"/>
      <c r="F20" s="168"/>
    </row>
    <row r="21" spans="1:6" s="118" customFormat="1" ht="12">
      <c r="A21" s="166" t="s">
        <v>25</v>
      </c>
      <c r="B21" s="168"/>
      <c r="C21" s="168"/>
      <c r="D21" s="171"/>
      <c r="E21" s="168"/>
      <c r="F21" s="168"/>
    </row>
    <row r="22" spans="1:6" s="118" customFormat="1" ht="12">
      <c r="A22" s="166" t="s">
        <v>157</v>
      </c>
      <c r="B22" s="168"/>
      <c r="C22" s="168"/>
      <c r="D22" s="166"/>
      <c r="E22" s="168"/>
      <c r="F22" s="168"/>
    </row>
    <row r="23" spans="1:6" s="118" customFormat="1" ht="12">
      <c r="A23" s="166" t="s">
        <v>26</v>
      </c>
      <c r="B23" s="168"/>
      <c r="C23" s="168"/>
      <c r="D23" s="166"/>
      <c r="E23" s="168"/>
      <c r="F23" s="168"/>
    </row>
    <row r="24" spans="1:6" s="118" customFormat="1" ht="12">
      <c r="A24" s="171" t="s">
        <v>27</v>
      </c>
      <c r="B24" s="172">
        <f>SUM(B19:B23)</f>
        <v>809971</v>
      </c>
      <c r="C24" s="172">
        <f>SUM(C19:C23)</f>
        <v>1458237</v>
      </c>
      <c r="D24" s="171" t="s">
        <v>27</v>
      </c>
      <c r="E24" s="168"/>
      <c r="F24" s="168"/>
    </row>
    <row r="25" spans="1:6" s="118" customFormat="1" ht="12">
      <c r="A25" s="173" t="s">
        <v>106</v>
      </c>
      <c r="B25" s="172">
        <f>B24</f>
        <v>809971</v>
      </c>
      <c r="C25" s="172">
        <f>C24</f>
        <v>1458237</v>
      </c>
      <c r="D25" s="175" t="s">
        <v>106</v>
      </c>
      <c r="E25" s="172">
        <f>E24</f>
        <v>0</v>
      </c>
      <c r="F25" s="172">
        <f>F24</f>
        <v>0</v>
      </c>
    </row>
    <row r="26" spans="1:6" s="118" customFormat="1" ht="12">
      <c r="A26" s="175" t="s">
        <v>158</v>
      </c>
      <c r="B26" s="172">
        <f>B16+B24</f>
        <v>59592122.67</v>
      </c>
      <c r="C26" s="172">
        <f>C16+C24</f>
        <v>56264069</v>
      </c>
      <c r="D26" s="175" t="s">
        <v>54</v>
      </c>
      <c r="E26" s="172">
        <f>E16+E24</f>
        <v>40098306</v>
      </c>
      <c r="F26" s="172">
        <f>F16+F24</f>
        <v>71071025</v>
      </c>
    </row>
    <row r="27" spans="1:6" s="118" customFormat="1" ht="12">
      <c r="A27" s="175" t="s">
        <v>180</v>
      </c>
      <c r="B27" s="172"/>
      <c r="C27" s="172">
        <f>F26-C26</f>
        <v>14806956</v>
      </c>
      <c r="D27" s="175" t="s">
        <v>181</v>
      </c>
      <c r="E27" s="172">
        <f>-(E26-B26)</f>
        <v>19493816.67</v>
      </c>
      <c r="F27" s="168">
        <v>0</v>
      </c>
    </row>
    <row r="28" spans="1:6" s="118" customFormat="1" ht="18.75" customHeight="1">
      <c r="A28" s="175" t="s">
        <v>159</v>
      </c>
      <c r="B28" s="168"/>
      <c r="C28" s="168"/>
      <c r="D28" s="166"/>
      <c r="E28" s="168"/>
      <c r="F28" s="168"/>
    </row>
    <row r="29" spans="1:6" s="118" customFormat="1" ht="24" customHeight="1">
      <c r="A29" s="175" t="s">
        <v>160</v>
      </c>
      <c r="B29" s="172">
        <f>B27-B28</f>
        <v>0</v>
      </c>
      <c r="C29" s="172">
        <f>C27-C28</f>
        <v>14806956</v>
      </c>
      <c r="D29" s="175" t="s">
        <v>162</v>
      </c>
      <c r="E29" s="172">
        <f>E27+B28</f>
        <v>19493816.67</v>
      </c>
      <c r="F29" s="172">
        <f>F27+C28</f>
        <v>0</v>
      </c>
    </row>
    <row r="30" spans="1:7" s="118" customFormat="1" ht="14.25" customHeight="1">
      <c r="A30" s="175" t="s">
        <v>182</v>
      </c>
      <c r="B30" s="172">
        <f>B26+B28+B29</f>
        <v>59592122.67</v>
      </c>
      <c r="C30" s="172">
        <f>C26+C28+C29</f>
        <v>71071025</v>
      </c>
      <c r="D30" s="175" t="s">
        <v>183</v>
      </c>
      <c r="E30" s="172">
        <f>E26+E29</f>
        <v>59592122.67</v>
      </c>
      <c r="F30" s="172">
        <f>F26+F29</f>
        <v>71071025</v>
      </c>
      <c r="G30" s="119"/>
    </row>
    <row r="31" spans="1:6" s="118" customFormat="1" ht="13.5" customHeight="1">
      <c r="A31" s="176"/>
      <c r="B31" s="177"/>
      <c r="C31" s="177"/>
      <c r="D31" s="176"/>
      <c r="E31" s="177"/>
      <c r="F31" s="177"/>
    </row>
    <row r="32" spans="1:6" s="118" customFormat="1" ht="17.25" customHeight="1">
      <c r="A32" s="118" t="s">
        <v>196</v>
      </c>
      <c r="B32" s="209" t="s">
        <v>176</v>
      </c>
      <c r="C32" s="209"/>
      <c r="D32" s="120"/>
      <c r="E32" s="178" t="s">
        <v>184</v>
      </c>
      <c r="F32" s="179"/>
    </row>
    <row r="33" spans="1:6" s="118" customFormat="1" ht="15.75" customHeight="1">
      <c r="A33" s="121"/>
      <c r="B33" s="122"/>
      <c r="C33" s="122"/>
      <c r="D33" s="123"/>
      <c r="E33" s="126"/>
      <c r="F33" s="126"/>
    </row>
    <row r="34" spans="1:6" s="118" customFormat="1" ht="15.75" customHeight="1">
      <c r="A34" s="180"/>
      <c r="B34" s="124" t="s">
        <v>177</v>
      </c>
      <c r="C34" s="122"/>
      <c r="D34" s="123"/>
      <c r="E34" s="125"/>
      <c r="F34" s="125" t="s">
        <v>185</v>
      </c>
    </row>
    <row r="35" spans="1:6" s="118" customFormat="1" ht="15.75" customHeight="1">
      <c r="A35" s="180"/>
      <c r="B35" s="124"/>
      <c r="C35" s="122"/>
      <c r="D35" s="123"/>
      <c r="E35" s="124"/>
      <c r="F35" s="124"/>
    </row>
    <row r="36" spans="1:6" s="118" customFormat="1" ht="15.75" customHeight="1">
      <c r="A36" s="181"/>
      <c r="B36" s="122"/>
      <c r="C36" s="122"/>
      <c r="D36" s="123"/>
      <c r="E36" s="210" t="s">
        <v>186</v>
      </c>
      <c r="F36" s="210"/>
    </row>
    <row r="37" spans="1:6" s="118" customFormat="1" ht="15" customHeight="1">
      <c r="A37" s="121"/>
      <c r="B37" s="124"/>
      <c r="C37" s="124"/>
      <c r="D37" s="117"/>
      <c r="E37" s="125"/>
      <c r="F37" s="125"/>
    </row>
    <row r="38" spans="1:6" s="118" customFormat="1" ht="17.25" customHeight="1">
      <c r="A38" s="121"/>
      <c r="B38" s="122"/>
      <c r="C38" s="122"/>
      <c r="D38" s="123"/>
      <c r="E38" s="125"/>
      <c r="F38" s="125" t="s">
        <v>178</v>
      </c>
    </row>
    <row r="39" spans="2:6" s="118" customFormat="1" ht="12">
      <c r="B39" s="126"/>
      <c r="C39" s="126"/>
      <c r="E39" s="126"/>
      <c r="F39" s="126"/>
    </row>
    <row r="40" spans="2:6" s="118" customFormat="1" ht="12">
      <c r="B40" s="126"/>
      <c r="C40" s="126"/>
      <c r="E40" s="126"/>
      <c r="F40" s="126"/>
    </row>
    <row r="41" spans="2:6" s="118" customFormat="1" ht="12.75" customHeight="1">
      <c r="B41" s="126"/>
      <c r="C41" s="126"/>
      <c r="E41" s="126"/>
      <c r="F41" s="126"/>
    </row>
    <row r="42" spans="2:6" s="118" customFormat="1" ht="12">
      <c r="B42" s="126"/>
      <c r="C42" s="126"/>
      <c r="E42" s="126"/>
      <c r="F42" s="126"/>
    </row>
    <row r="43" spans="2:6" s="118" customFormat="1" ht="12">
      <c r="B43" s="126"/>
      <c r="C43" s="126"/>
      <c r="E43" s="126"/>
      <c r="F43" s="126"/>
    </row>
    <row r="44" spans="2:6" s="118" customFormat="1" ht="12">
      <c r="B44" s="126"/>
      <c r="C44" s="126"/>
      <c r="E44" s="126"/>
      <c r="F44" s="126"/>
    </row>
    <row r="45" spans="2:6" s="118" customFormat="1" ht="12">
      <c r="B45" s="126"/>
      <c r="C45" s="126"/>
      <c r="E45" s="126"/>
      <c r="F45" s="126"/>
    </row>
    <row r="46" spans="1:6" s="118" customFormat="1" ht="12">
      <c r="A46" s="117"/>
      <c r="B46" s="126"/>
      <c r="C46" s="126"/>
      <c r="E46" s="126"/>
      <c r="F46" s="126"/>
    </row>
  </sheetData>
  <mergeCells count="6">
    <mergeCell ref="B32:C32"/>
    <mergeCell ref="E36:F36"/>
    <mergeCell ref="E1:F1"/>
    <mergeCell ref="A3:B3"/>
    <mergeCell ref="C2:D2"/>
    <mergeCell ref="E4:F4"/>
  </mergeCells>
  <printOptions/>
  <pageMargins left="0.4724409448818898" right="0.7480314960629921" top="0.4330708661417323" bottom="0.6692913385826772" header="0.2755905511811024" footer="0.31496062992125984"/>
  <pageSetup fitToHeight="1" fitToWidth="1" horizontalDpi="300" verticalDpi="300" orientation="landscape" paperSize="9" scale="9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27">
      <selection activeCell="A28" sqref="A28"/>
    </sheetView>
  </sheetViews>
  <sheetFormatPr defaultColWidth="9.140625" defaultRowHeight="12.75"/>
  <cols>
    <col min="1" max="1" width="54.8515625" style="1" customWidth="1"/>
    <col min="2" max="2" width="15.8515625" style="1" customWidth="1"/>
    <col min="3" max="3" width="12.140625" style="1" customWidth="1"/>
    <col min="4" max="5" width="14.28125" style="1" customWidth="1"/>
    <col min="6" max="6" width="12.28125" style="1" customWidth="1"/>
    <col min="7" max="7" width="12.00390625" style="1" bestFit="1" customWidth="1"/>
    <col min="8" max="16384" width="9.140625" style="1" customWidth="1"/>
  </cols>
  <sheetData>
    <row r="1" spans="1:7" ht="12.75">
      <c r="A1" s="10"/>
      <c r="B1" s="10"/>
      <c r="C1" s="10"/>
      <c r="D1" s="10"/>
      <c r="E1" s="201" t="s">
        <v>163</v>
      </c>
      <c r="F1" s="201"/>
      <c r="G1" s="10"/>
    </row>
    <row r="2" spans="1:7" ht="15">
      <c r="A2" s="196" t="s">
        <v>95</v>
      </c>
      <c r="B2" s="197"/>
      <c r="C2" s="197"/>
      <c r="D2" s="197"/>
      <c r="E2" s="197"/>
      <c r="F2" s="197"/>
      <c r="G2" s="10"/>
    </row>
    <row r="3" spans="1:7" ht="15">
      <c r="A3" s="8" t="s">
        <v>189</v>
      </c>
      <c r="B3" s="2"/>
      <c r="D3" s="50" t="s">
        <v>188</v>
      </c>
      <c r="F3" s="12"/>
      <c r="G3" s="10"/>
    </row>
    <row r="4" spans="1:7" ht="15">
      <c r="A4" s="16" t="s">
        <v>193</v>
      </c>
      <c r="B4" s="16"/>
      <c r="C4" s="15"/>
      <c r="D4" s="15"/>
      <c r="E4" s="81"/>
      <c r="F4" s="13"/>
      <c r="G4" s="18"/>
    </row>
    <row r="5" spans="1:7" ht="15">
      <c r="A5" s="16"/>
      <c r="B5" s="16"/>
      <c r="C5" s="19"/>
      <c r="D5" s="20"/>
      <c r="E5" s="18"/>
      <c r="F5" s="18"/>
      <c r="G5" s="21" t="s">
        <v>80</v>
      </c>
    </row>
    <row r="6" spans="1:7" ht="13.5" customHeight="1">
      <c r="A6" s="202" t="s">
        <v>81</v>
      </c>
      <c r="B6" s="202" t="s">
        <v>4</v>
      </c>
      <c r="C6" s="202"/>
      <c r="D6" s="202"/>
      <c r="E6" s="202" t="s">
        <v>5</v>
      </c>
      <c r="F6" s="202"/>
      <c r="G6" s="202"/>
    </row>
    <row r="7" spans="1:7" ht="30.75" customHeight="1">
      <c r="A7" s="203"/>
      <c r="B7" s="22" t="s">
        <v>82</v>
      </c>
      <c r="C7" s="22" t="s">
        <v>83</v>
      </c>
      <c r="D7" s="22" t="s">
        <v>84</v>
      </c>
      <c r="E7" s="22" t="s">
        <v>82</v>
      </c>
      <c r="F7" s="22" t="s">
        <v>83</v>
      </c>
      <c r="G7" s="22" t="s">
        <v>84</v>
      </c>
    </row>
    <row r="8" spans="1:7" s="7" customFormat="1" ht="14.25">
      <c r="A8" s="22" t="s">
        <v>6</v>
      </c>
      <c r="B8" s="22">
        <v>1</v>
      </c>
      <c r="C8" s="22">
        <v>2</v>
      </c>
      <c r="D8" s="22">
        <v>3</v>
      </c>
      <c r="E8" s="22">
        <v>4</v>
      </c>
      <c r="F8" s="22">
        <v>5</v>
      </c>
      <c r="G8" s="22">
        <v>6</v>
      </c>
    </row>
    <row r="9" spans="1:7" ht="15">
      <c r="A9" s="23" t="s">
        <v>164</v>
      </c>
      <c r="B9" s="24"/>
      <c r="C9" s="24"/>
      <c r="D9" s="24"/>
      <c r="E9" s="24"/>
      <c r="F9" s="24"/>
      <c r="G9" s="24"/>
    </row>
    <row r="10" spans="1:7" ht="15">
      <c r="A10" s="25" t="s">
        <v>121</v>
      </c>
      <c r="B10" s="127">
        <v>5122491</v>
      </c>
      <c r="C10" s="127">
        <v>17798827</v>
      </c>
      <c r="D10" s="127">
        <f>B10-C10</f>
        <v>-12676336</v>
      </c>
      <c r="E10" s="127">
        <v>69009455</v>
      </c>
      <c r="F10" s="127">
        <v>22824315</v>
      </c>
      <c r="G10" s="127">
        <f>E10-F10</f>
        <v>46185140</v>
      </c>
    </row>
    <row r="11" spans="1:7" ht="15">
      <c r="A11" s="25" t="s">
        <v>165</v>
      </c>
      <c r="B11" s="127"/>
      <c r="C11" s="127"/>
      <c r="D11" s="127">
        <f>B11-C11</f>
        <v>0</v>
      </c>
      <c r="E11" s="127"/>
      <c r="F11" s="127"/>
      <c r="G11" s="127">
        <f>E11-F11</f>
        <v>0</v>
      </c>
    </row>
    <row r="12" spans="1:7" ht="15">
      <c r="A12" s="25" t="s">
        <v>94</v>
      </c>
      <c r="B12" s="62"/>
      <c r="C12" s="62"/>
      <c r="D12" s="62"/>
      <c r="E12" s="62"/>
      <c r="F12" s="127"/>
      <c r="G12" s="127"/>
    </row>
    <row r="13" spans="1:7" ht="15">
      <c r="A13" s="17" t="s">
        <v>125</v>
      </c>
      <c r="B13" s="62"/>
      <c r="C13" s="62"/>
      <c r="D13" s="62">
        <f>B13-C13</f>
        <v>0</v>
      </c>
      <c r="E13" s="62"/>
      <c r="F13" s="127"/>
      <c r="G13" s="127">
        <f>E13-F13</f>
        <v>0</v>
      </c>
    </row>
    <row r="14" spans="1:7" ht="15">
      <c r="A14" s="17" t="s">
        <v>135</v>
      </c>
      <c r="B14" s="62"/>
      <c r="C14" s="62"/>
      <c r="D14" s="62">
        <f aca="true" t="shared" si="0" ref="D14:D25">B14-C14</f>
        <v>0</v>
      </c>
      <c r="E14" s="62"/>
      <c r="F14" s="127"/>
      <c r="G14" s="127">
        <f>E14-F14</f>
        <v>0</v>
      </c>
    </row>
    <row r="15" spans="1:7" ht="15">
      <c r="A15" s="25" t="s">
        <v>122</v>
      </c>
      <c r="B15" s="128"/>
      <c r="C15" s="127"/>
      <c r="D15" s="62">
        <f t="shared" si="0"/>
        <v>0</v>
      </c>
      <c r="E15" s="127"/>
      <c r="F15" s="127"/>
      <c r="G15" s="127">
        <f>E15-F15</f>
        <v>0</v>
      </c>
    </row>
    <row r="16" spans="1:7" ht="14.25">
      <c r="A16" s="23" t="s">
        <v>119</v>
      </c>
      <c r="B16" s="129">
        <f>SUM(B10:B15)</f>
        <v>5122491</v>
      </c>
      <c r="C16" s="129">
        <f>SUM(C10:C15)</f>
        <v>17798827</v>
      </c>
      <c r="D16" s="130">
        <f t="shared" si="0"/>
        <v>-12676336</v>
      </c>
      <c r="E16" s="129">
        <f>SUM(E10:E15)</f>
        <v>69009455</v>
      </c>
      <c r="F16" s="129">
        <f>SUM(F10:F15)</f>
        <v>22824315</v>
      </c>
      <c r="G16" s="129">
        <f>E16-F16</f>
        <v>46185140</v>
      </c>
    </row>
    <row r="17" spans="1:7" ht="15">
      <c r="A17" s="23" t="s">
        <v>132</v>
      </c>
      <c r="B17" s="127"/>
      <c r="C17" s="127"/>
      <c r="D17" s="127"/>
      <c r="E17" s="127"/>
      <c r="F17" s="127"/>
      <c r="G17" s="127"/>
    </row>
    <row r="18" spans="1:9" ht="15">
      <c r="A18" s="25" t="s">
        <v>85</v>
      </c>
      <c r="B18" s="127">
        <v>10920743</v>
      </c>
      <c r="C18" s="127">
        <v>720422</v>
      </c>
      <c r="D18" s="127">
        <f t="shared" si="0"/>
        <v>10200321</v>
      </c>
      <c r="E18" s="127">
        <v>7478478</v>
      </c>
      <c r="F18" s="127">
        <v>43658876</v>
      </c>
      <c r="G18" s="127">
        <f>E18-F18</f>
        <v>-36180398</v>
      </c>
      <c r="I18" s="60"/>
    </row>
    <row r="19" spans="1:7" ht="15">
      <c r="A19" s="25" t="s">
        <v>86</v>
      </c>
      <c r="B19" s="127"/>
      <c r="C19" s="127"/>
      <c r="D19" s="127">
        <f t="shared" si="0"/>
        <v>0</v>
      </c>
      <c r="E19" s="127"/>
      <c r="F19" s="127"/>
      <c r="G19" s="127"/>
    </row>
    <row r="20" spans="1:7" ht="15">
      <c r="A20" s="26" t="s">
        <v>92</v>
      </c>
      <c r="B20" s="127">
        <v>369330</v>
      </c>
      <c r="C20" s="127">
        <v>3797</v>
      </c>
      <c r="D20" s="127">
        <f t="shared" si="0"/>
        <v>365533</v>
      </c>
      <c r="E20" s="127">
        <v>568265</v>
      </c>
      <c r="F20" s="127">
        <v>1997520</v>
      </c>
      <c r="G20" s="127">
        <f>E20-F20</f>
        <v>-1429255</v>
      </c>
    </row>
    <row r="21" spans="1:7" ht="15">
      <c r="A21" s="25" t="s">
        <v>90</v>
      </c>
      <c r="B21" s="127">
        <v>72063</v>
      </c>
      <c r="C21" s="127"/>
      <c r="D21" s="127">
        <f t="shared" si="0"/>
        <v>72063</v>
      </c>
      <c r="E21" s="127">
        <v>166682</v>
      </c>
      <c r="F21" s="127"/>
      <c r="G21" s="127">
        <f>E21-F21</f>
        <v>166682</v>
      </c>
    </row>
    <row r="22" spans="1:7" ht="15">
      <c r="A22" s="37" t="s">
        <v>101</v>
      </c>
      <c r="B22" s="127"/>
      <c r="C22" s="127">
        <v>1071374</v>
      </c>
      <c r="D22" s="127">
        <f t="shared" si="0"/>
        <v>-1071374</v>
      </c>
      <c r="E22" s="127"/>
      <c r="F22" s="62"/>
      <c r="G22" s="62"/>
    </row>
    <row r="23" spans="1:7" ht="15">
      <c r="A23" s="37" t="s">
        <v>102</v>
      </c>
      <c r="B23" s="127"/>
      <c r="C23" s="62">
        <v>2627</v>
      </c>
      <c r="D23" s="127">
        <f t="shared" si="0"/>
        <v>-2627</v>
      </c>
      <c r="E23" s="62"/>
      <c r="F23" s="62"/>
      <c r="G23" s="62"/>
    </row>
    <row r="24" spans="1:7" ht="15">
      <c r="A24" s="17" t="s">
        <v>166</v>
      </c>
      <c r="B24" s="127"/>
      <c r="C24" s="127"/>
      <c r="D24" s="127">
        <f t="shared" si="0"/>
        <v>0</v>
      </c>
      <c r="E24" s="127"/>
      <c r="F24" s="127"/>
      <c r="G24" s="127"/>
    </row>
    <row r="25" spans="1:7" ht="15">
      <c r="A25" s="25" t="s">
        <v>91</v>
      </c>
      <c r="B25" s="127"/>
      <c r="C25" s="127"/>
      <c r="D25" s="127">
        <f t="shared" si="0"/>
        <v>0</v>
      </c>
      <c r="E25" s="127"/>
      <c r="F25" s="127"/>
      <c r="G25" s="127"/>
    </row>
    <row r="26" spans="1:7" ht="28.5">
      <c r="A26" s="23" t="s">
        <v>120</v>
      </c>
      <c r="B26" s="129">
        <f>SUM(B18:B25)</f>
        <v>11362136</v>
      </c>
      <c r="C26" s="129">
        <f>SUM(C18:C25)</f>
        <v>1798220</v>
      </c>
      <c r="D26" s="129">
        <f>B26-C26</f>
        <v>9563916</v>
      </c>
      <c r="E26" s="129">
        <f>SUM(E18:E25)</f>
        <v>8213425</v>
      </c>
      <c r="F26" s="129">
        <f>SUM(F18:F25)</f>
        <v>45656396</v>
      </c>
      <c r="G26" s="129">
        <f>E26-F26</f>
        <v>-37442971</v>
      </c>
    </row>
    <row r="27" spans="1:7" ht="15">
      <c r="A27" s="27" t="s">
        <v>133</v>
      </c>
      <c r="B27" s="127"/>
      <c r="C27" s="127"/>
      <c r="D27" s="127"/>
      <c r="E27" s="127"/>
      <c r="F27" s="127"/>
      <c r="G27" s="127"/>
    </row>
    <row r="28" spans="1:7" ht="15">
      <c r="A28" s="25" t="s">
        <v>123</v>
      </c>
      <c r="B28" s="127"/>
      <c r="C28" s="127"/>
      <c r="D28" s="127"/>
      <c r="E28" s="127"/>
      <c r="F28" s="127"/>
      <c r="G28" s="127"/>
    </row>
    <row r="29" spans="1:7" ht="15">
      <c r="A29" s="25" t="s">
        <v>87</v>
      </c>
      <c r="B29" s="127"/>
      <c r="C29" s="127"/>
      <c r="D29" s="127"/>
      <c r="E29" s="127"/>
      <c r="F29" s="127"/>
      <c r="G29" s="127"/>
    </row>
    <row r="30" spans="1:7" ht="15">
      <c r="A30" s="25" t="s">
        <v>93</v>
      </c>
      <c r="B30" s="127"/>
      <c r="C30" s="127"/>
      <c r="D30" s="127"/>
      <c r="E30" s="127"/>
      <c r="F30" s="127"/>
      <c r="G30" s="127"/>
    </row>
    <row r="31" spans="1:7" ht="15">
      <c r="A31" s="25" t="s">
        <v>167</v>
      </c>
      <c r="B31" s="127"/>
      <c r="C31" s="127"/>
      <c r="D31" s="127"/>
      <c r="E31" s="127"/>
      <c r="F31" s="127"/>
      <c r="G31" s="127"/>
    </row>
    <row r="32" spans="1:7" ht="15">
      <c r="A32" s="25" t="s">
        <v>124</v>
      </c>
      <c r="B32" s="127"/>
      <c r="C32" s="127"/>
      <c r="D32" s="127"/>
      <c r="E32" s="127"/>
      <c r="F32" s="127"/>
      <c r="G32" s="127"/>
    </row>
    <row r="33" spans="1:7" ht="28.5">
      <c r="A33" s="23" t="s">
        <v>168</v>
      </c>
      <c r="B33" s="127"/>
      <c r="C33" s="127"/>
      <c r="D33" s="127"/>
      <c r="E33" s="127"/>
      <c r="F33" s="127"/>
      <c r="G33" s="127"/>
    </row>
    <row r="34" spans="1:7" ht="28.5">
      <c r="A34" s="23" t="s">
        <v>88</v>
      </c>
      <c r="B34" s="129">
        <f aca="true" t="shared" si="1" ref="B34:G34">B16+B26+B33</f>
        <v>16484627</v>
      </c>
      <c r="C34" s="129">
        <f t="shared" si="1"/>
        <v>19597047</v>
      </c>
      <c r="D34" s="129">
        <f t="shared" si="1"/>
        <v>-3112420</v>
      </c>
      <c r="E34" s="129">
        <f t="shared" si="1"/>
        <v>77222880</v>
      </c>
      <c r="F34" s="129">
        <f t="shared" si="1"/>
        <v>68480711</v>
      </c>
      <c r="G34" s="129">
        <f t="shared" si="1"/>
        <v>8742169</v>
      </c>
    </row>
    <row r="35" spans="1:7" ht="15">
      <c r="A35" s="23" t="s">
        <v>89</v>
      </c>
      <c r="B35" s="127"/>
      <c r="C35" s="127"/>
      <c r="D35" s="131">
        <v>14291670</v>
      </c>
      <c r="E35" s="127"/>
      <c r="F35" s="127"/>
      <c r="G35" s="131">
        <v>5549501</v>
      </c>
    </row>
    <row r="36" spans="1:7" ht="15">
      <c r="A36" s="27" t="s">
        <v>96</v>
      </c>
      <c r="B36" s="127"/>
      <c r="C36" s="127"/>
      <c r="D36" s="129">
        <f>D34+D35</f>
        <v>11179250</v>
      </c>
      <c r="E36" s="127"/>
      <c r="F36" s="127"/>
      <c r="G36" s="129">
        <f>G34+G35</f>
        <v>14291670</v>
      </c>
    </row>
    <row r="37" spans="1:7" ht="15">
      <c r="A37" s="25" t="s">
        <v>97</v>
      </c>
      <c r="B37" s="127"/>
      <c r="C37" s="127"/>
      <c r="D37" s="127">
        <v>2638877</v>
      </c>
      <c r="E37" s="127"/>
      <c r="F37" s="127"/>
      <c r="G37" s="127">
        <v>1024794</v>
      </c>
    </row>
    <row r="38" spans="2:8" ht="15">
      <c r="B38" s="38"/>
      <c r="C38" s="38"/>
      <c r="D38" s="38"/>
      <c r="E38" s="38"/>
      <c r="F38" s="38"/>
      <c r="G38" s="38"/>
      <c r="H38" s="6"/>
    </row>
    <row r="39" spans="1:8" ht="15">
      <c r="A39" s="18" t="s">
        <v>196</v>
      </c>
      <c r="B39" s="199"/>
      <c r="C39" s="199"/>
      <c r="D39" s="18"/>
      <c r="E39" s="199"/>
      <c r="F39" s="199"/>
      <c r="G39" s="18"/>
      <c r="H39" s="6"/>
    </row>
    <row r="40" spans="2:8" ht="15">
      <c r="B40" s="38"/>
      <c r="C40" s="38"/>
      <c r="D40" s="38"/>
      <c r="E40" s="38"/>
      <c r="F40" s="38"/>
      <c r="G40" s="38"/>
      <c r="H40" s="6"/>
    </row>
    <row r="41" spans="1:8" ht="15">
      <c r="A41" s="182" t="s">
        <v>113</v>
      </c>
      <c r="B41" s="3"/>
      <c r="C41" s="183"/>
      <c r="D41" s="45" t="s">
        <v>184</v>
      </c>
      <c r="E41" s="46"/>
      <c r="F41" s="38"/>
      <c r="G41" s="38"/>
      <c r="H41" s="6"/>
    </row>
    <row r="42" spans="1:8" ht="15">
      <c r="A42" s="184" t="s">
        <v>177</v>
      </c>
      <c r="B42" s="185"/>
      <c r="C42" s="185"/>
      <c r="E42" s="49" t="s">
        <v>195</v>
      </c>
      <c r="F42" s="38"/>
      <c r="G42" s="38"/>
      <c r="H42" s="6"/>
    </row>
    <row r="43" spans="1:8" ht="15">
      <c r="A43" s="185"/>
      <c r="B43" s="185"/>
      <c r="C43" s="185"/>
      <c r="D43" s="48"/>
      <c r="E43" s="47"/>
      <c r="F43" s="38"/>
      <c r="G43" s="38"/>
      <c r="H43" s="6"/>
    </row>
    <row r="44" spans="1:8" ht="15">
      <c r="A44" s="185"/>
      <c r="B44" s="185"/>
      <c r="C44" s="185"/>
      <c r="F44" s="38"/>
      <c r="G44" s="38"/>
      <c r="H44" s="6"/>
    </row>
    <row r="45" spans="1:8" ht="12.75">
      <c r="A45" s="185"/>
      <c r="B45" s="185"/>
      <c r="C45" s="185"/>
      <c r="F45" s="6"/>
      <c r="G45" s="6"/>
      <c r="H45" s="6"/>
    </row>
    <row r="46" spans="1:7" ht="12.75">
      <c r="A46" s="185"/>
      <c r="B46" s="185"/>
      <c r="C46" s="185"/>
      <c r="D46" s="200" t="s">
        <v>186</v>
      </c>
      <c r="E46" s="200"/>
      <c r="F46" s="10"/>
      <c r="G46" s="10"/>
    </row>
    <row r="47" spans="1:7" ht="12.75">
      <c r="A47" s="183"/>
      <c r="B47" s="183"/>
      <c r="C47" s="183"/>
      <c r="F47" s="10"/>
      <c r="G47" s="10"/>
    </row>
    <row r="48" ht="12.75">
      <c r="E48" s="49" t="s">
        <v>178</v>
      </c>
    </row>
  </sheetData>
  <mergeCells count="8">
    <mergeCell ref="A6:A7"/>
    <mergeCell ref="A2:F2"/>
    <mergeCell ref="B6:D6"/>
    <mergeCell ref="E6:G6"/>
    <mergeCell ref="B39:C39"/>
    <mergeCell ref="E39:F39"/>
    <mergeCell ref="D46:E46"/>
    <mergeCell ref="E1:F1"/>
  </mergeCells>
  <printOptions/>
  <pageMargins left="0.7480314960629921" right="0.7480314960629921" top="0.4330708661417323" bottom="1.3385826771653544" header="0.1968503937007874" footer="0.2362204724409449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9"/>
  <sheetViews>
    <sheetView tabSelected="1" workbookViewId="0" topLeftCell="A28">
      <selection activeCell="C45" sqref="C45"/>
    </sheetView>
  </sheetViews>
  <sheetFormatPr defaultColWidth="9.140625" defaultRowHeight="12.75"/>
  <cols>
    <col min="1" max="1" width="37.8515625" style="14" customWidth="1"/>
    <col min="2" max="8" width="13.421875" style="59" customWidth="1"/>
    <col min="9" max="10" width="9.140625" style="1" customWidth="1"/>
    <col min="11" max="11" width="15.421875" style="1" customWidth="1"/>
    <col min="12" max="16384" width="9.140625" style="1" customWidth="1"/>
  </cols>
  <sheetData>
    <row r="1" spans="6:8" ht="12.75">
      <c r="F1" s="68"/>
      <c r="G1" s="68" t="s">
        <v>169</v>
      </c>
      <c r="H1" s="68"/>
    </row>
    <row r="3" spans="1:8" ht="19.5" customHeight="1">
      <c r="A3" s="143" t="s">
        <v>55</v>
      </c>
      <c r="B3" s="143"/>
      <c r="C3" s="143"/>
      <c r="D3" s="143"/>
      <c r="E3" s="143"/>
      <c r="F3" s="143"/>
      <c r="G3" s="143"/>
      <c r="H3" s="143"/>
    </row>
    <row r="4" spans="1:8" ht="12.75">
      <c r="A4" s="4"/>
      <c r="B4" s="69"/>
      <c r="C4" s="69"/>
      <c r="D4" s="69"/>
      <c r="E4" s="69"/>
      <c r="F4" s="69"/>
      <c r="G4" s="69"/>
      <c r="H4" s="70"/>
    </row>
    <row r="5" spans="1:8" ht="14.25" customHeight="1">
      <c r="A5" s="9" t="s">
        <v>190</v>
      </c>
      <c r="B5" s="71"/>
      <c r="C5" s="71"/>
      <c r="D5" s="71"/>
      <c r="E5" s="71"/>
      <c r="F5" s="72"/>
      <c r="G5" s="214" t="s">
        <v>188</v>
      </c>
      <c r="H5" s="215"/>
    </row>
    <row r="6" spans="1:8" ht="15">
      <c r="A6" s="52" t="s">
        <v>193</v>
      </c>
      <c r="B6" s="71"/>
      <c r="C6" s="71"/>
      <c r="D6" s="71"/>
      <c r="E6" s="73"/>
      <c r="F6" s="73"/>
      <c r="G6" s="73"/>
      <c r="H6" s="74"/>
    </row>
    <row r="7" spans="1:8" ht="12.75">
      <c r="A7" s="5"/>
      <c r="B7" s="75"/>
      <c r="C7" s="75"/>
      <c r="D7" s="75"/>
      <c r="E7" s="76"/>
      <c r="F7" s="76"/>
      <c r="G7" s="76"/>
      <c r="H7" s="77" t="s">
        <v>56</v>
      </c>
    </row>
    <row r="8" spans="1:9" ht="32.25" customHeight="1">
      <c r="A8" s="140" t="s">
        <v>57</v>
      </c>
      <c r="B8" s="167" t="s">
        <v>61</v>
      </c>
      <c r="C8" s="144" t="s">
        <v>58</v>
      </c>
      <c r="D8" s="213"/>
      <c r="E8" s="213"/>
      <c r="F8" s="144" t="s">
        <v>59</v>
      </c>
      <c r="G8" s="145"/>
      <c r="H8" s="167" t="s">
        <v>60</v>
      </c>
      <c r="I8" s="15"/>
    </row>
    <row r="9" spans="1:9" ht="12.75" customHeight="1">
      <c r="A9" s="141"/>
      <c r="B9" s="212"/>
      <c r="C9" s="147" t="s">
        <v>62</v>
      </c>
      <c r="D9" s="167" t="s">
        <v>63</v>
      </c>
      <c r="E9" s="167" t="s">
        <v>126</v>
      </c>
      <c r="F9" s="167" t="s">
        <v>64</v>
      </c>
      <c r="G9" s="167" t="s">
        <v>65</v>
      </c>
      <c r="H9" s="146"/>
      <c r="I9" s="15"/>
    </row>
    <row r="10" spans="1:9" ht="60" customHeight="1">
      <c r="A10" s="142"/>
      <c r="B10" s="138"/>
      <c r="C10" s="137"/>
      <c r="D10" s="138"/>
      <c r="E10" s="139"/>
      <c r="F10" s="139"/>
      <c r="G10" s="139"/>
      <c r="H10" s="139"/>
      <c r="I10" s="15"/>
    </row>
    <row r="11" spans="1:9" s="11" customFormat="1" ht="15">
      <c r="A11" s="29" t="s">
        <v>6</v>
      </c>
      <c r="B11" s="67">
        <v>1</v>
      </c>
      <c r="C11" s="67">
        <v>2</v>
      </c>
      <c r="D11" s="67">
        <v>3</v>
      </c>
      <c r="E11" s="67">
        <v>4</v>
      </c>
      <c r="F11" s="67">
        <v>5</v>
      </c>
      <c r="G11" s="67">
        <v>6</v>
      </c>
      <c r="H11" s="67">
        <v>7</v>
      </c>
      <c r="I11" s="28"/>
    </row>
    <row r="12" spans="1:9" s="11" customFormat="1" ht="28.5">
      <c r="A12" s="30" t="s">
        <v>103</v>
      </c>
      <c r="B12" s="132">
        <v>11819590</v>
      </c>
      <c r="C12" s="132">
        <v>2389215</v>
      </c>
      <c r="D12" s="132"/>
      <c r="E12" s="132"/>
      <c r="F12" s="132">
        <v>2874818</v>
      </c>
      <c r="G12" s="132"/>
      <c r="H12" s="132">
        <f>B12+C12+F12-G12</f>
        <v>17083623</v>
      </c>
      <c r="I12" s="28"/>
    </row>
    <row r="13" spans="1:9" s="11" customFormat="1" ht="28.5">
      <c r="A13" s="30" t="s">
        <v>104</v>
      </c>
      <c r="B13" s="132">
        <v>11819590</v>
      </c>
      <c r="C13" s="132">
        <v>2389215</v>
      </c>
      <c r="D13" s="132"/>
      <c r="E13" s="132"/>
      <c r="F13" s="132">
        <v>2874818</v>
      </c>
      <c r="G13" s="132"/>
      <c r="H13" s="132">
        <f>B13+C13+F13-G13</f>
        <v>17083623</v>
      </c>
      <c r="I13" s="28"/>
    </row>
    <row r="14" spans="1:9" s="11" customFormat="1" ht="28.5">
      <c r="A14" s="30" t="s">
        <v>66</v>
      </c>
      <c r="B14" s="132">
        <v>36259104</v>
      </c>
      <c r="C14" s="132">
        <v>23430534.509999998</v>
      </c>
      <c r="D14" s="132"/>
      <c r="E14" s="132"/>
      <c r="F14" s="132">
        <v>17681774</v>
      </c>
      <c r="G14" s="132"/>
      <c r="H14" s="132">
        <f>B14+C14+F14-G14</f>
        <v>77371412.50999999</v>
      </c>
      <c r="I14" s="28"/>
    </row>
    <row r="15" spans="1:9" s="11" customFormat="1" ht="15">
      <c r="A15" s="30" t="s">
        <v>67</v>
      </c>
      <c r="B15" s="133"/>
      <c r="C15" s="133"/>
      <c r="D15" s="133"/>
      <c r="E15" s="133"/>
      <c r="F15" s="133"/>
      <c r="G15" s="133"/>
      <c r="H15" s="133"/>
      <c r="I15" s="28"/>
    </row>
    <row r="16" spans="1:9" ht="30">
      <c r="A16" s="31" t="s">
        <v>68</v>
      </c>
      <c r="B16" s="133"/>
      <c r="C16" s="133"/>
      <c r="D16" s="133"/>
      <c r="E16" s="133"/>
      <c r="F16" s="133"/>
      <c r="G16" s="133"/>
      <c r="H16" s="133"/>
      <c r="I16" s="15"/>
    </row>
    <row r="17" spans="1:9" ht="15">
      <c r="A17" s="31" t="s">
        <v>69</v>
      </c>
      <c r="B17" s="134"/>
      <c r="C17" s="134"/>
      <c r="D17" s="134"/>
      <c r="E17" s="134"/>
      <c r="F17" s="134"/>
      <c r="G17" s="134"/>
      <c r="H17" s="133"/>
      <c r="I17" s="15"/>
    </row>
    <row r="18" spans="1:9" ht="28.5">
      <c r="A18" s="30" t="s">
        <v>70</v>
      </c>
      <c r="B18" s="134"/>
      <c r="C18" s="134"/>
      <c r="D18" s="134"/>
      <c r="E18" s="134"/>
      <c r="F18" s="134"/>
      <c r="G18" s="134"/>
      <c r="H18" s="133"/>
      <c r="I18" s="15"/>
    </row>
    <row r="19" spans="1:9" ht="34.5" customHeight="1">
      <c r="A19" s="30" t="s">
        <v>170</v>
      </c>
      <c r="B19" s="135">
        <f>B20-B21</f>
        <v>-7105879</v>
      </c>
      <c r="C19" s="135">
        <f>C20-C21</f>
        <v>-5707154</v>
      </c>
      <c r="D19" s="135"/>
      <c r="E19" s="135"/>
      <c r="F19" s="135"/>
      <c r="G19" s="135"/>
      <c r="H19" s="135">
        <f>B19+C19</f>
        <v>-12813033</v>
      </c>
      <c r="I19" s="15"/>
    </row>
    <row r="20" spans="1:9" ht="15">
      <c r="A20" s="31" t="s">
        <v>127</v>
      </c>
      <c r="B20" s="133">
        <v>2852343</v>
      </c>
      <c r="C20" s="133">
        <v>2222894</v>
      </c>
      <c r="D20" s="133"/>
      <c r="E20" s="133"/>
      <c r="F20" s="133"/>
      <c r="G20" s="133"/>
      <c r="H20" s="133">
        <f>B20+C20</f>
        <v>5075237</v>
      </c>
      <c r="I20" s="15"/>
    </row>
    <row r="21" spans="1:9" ht="15">
      <c r="A21" s="31" t="s">
        <v>128</v>
      </c>
      <c r="B21" s="133">
        <v>9958222</v>
      </c>
      <c r="C21" s="133">
        <v>7930048</v>
      </c>
      <c r="D21" s="133"/>
      <c r="E21" s="133"/>
      <c r="F21" s="133"/>
      <c r="G21" s="133"/>
      <c r="H21" s="133">
        <f>B21+C21</f>
        <v>17888270</v>
      </c>
      <c r="I21" s="15"/>
    </row>
    <row r="22" spans="1:9" ht="15">
      <c r="A22" s="30" t="s">
        <v>71</v>
      </c>
      <c r="B22" s="135"/>
      <c r="C22" s="135"/>
      <c r="D22" s="135"/>
      <c r="E22" s="135"/>
      <c r="F22" s="135"/>
      <c r="G22" s="135">
        <v>-19493817</v>
      </c>
      <c r="H22" s="135">
        <f>G22</f>
        <v>-19493817</v>
      </c>
      <c r="I22" s="15"/>
    </row>
    <row r="23" spans="1:9" ht="15">
      <c r="A23" s="31" t="s">
        <v>72</v>
      </c>
      <c r="B23" s="134"/>
      <c r="C23" s="134"/>
      <c r="D23" s="134"/>
      <c r="E23" s="134"/>
      <c r="F23" s="134"/>
      <c r="G23" s="133"/>
      <c r="H23" s="133"/>
      <c r="I23" s="15"/>
    </row>
    <row r="24" spans="1:9" ht="15">
      <c r="A24" s="31" t="s">
        <v>73</v>
      </c>
      <c r="B24" s="133"/>
      <c r="C24" s="133"/>
      <c r="D24" s="133"/>
      <c r="E24" s="133"/>
      <c r="F24" s="133"/>
      <c r="G24" s="133"/>
      <c r="H24" s="133"/>
      <c r="I24" s="15"/>
    </row>
    <row r="25" spans="1:9" ht="15">
      <c r="A25" s="31" t="s">
        <v>74</v>
      </c>
      <c r="B25" s="134"/>
      <c r="C25" s="134"/>
      <c r="D25" s="134"/>
      <c r="E25" s="134"/>
      <c r="F25" s="134"/>
      <c r="G25" s="134"/>
      <c r="H25" s="133"/>
      <c r="I25" s="15"/>
    </row>
    <row r="26" spans="1:9" ht="15">
      <c r="A26" s="31" t="s">
        <v>75</v>
      </c>
      <c r="B26" s="134"/>
      <c r="C26" s="134"/>
      <c r="D26" s="134"/>
      <c r="E26" s="134"/>
      <c r="F26" s="134"/>
      <c r="G26" s="134"/>
      <c r="H26" s="133"/>
      <c r="I26" s="15"/>
    </row>
    <row r="27" spans="1:9" ht="45">
      <c r="A27" s="31" t="s">
        <v>171</v>
      </c>
      <c r="B27" s="134"/>
      <c r="C27" s="134"/>
      <c r="D27" s="134"/>
      <c r="E27" s="134"/>
      <c r="F27" s="134"/>
      <c r="G27" s="134"/>
      <c r="H27" s="133"/>
      <c r="I27" s="15"/>
    </row>
    <row r="28" spans="1:9" ht="15">
      <c r="A28" s="31" t="s">
        <v>76</v>
      </c>
      <c r="B28" s="133"/>
      <c r="C28" s="133"/>
      <c r="D28" s="133"/>
      <c r="E28" s="133"/>
      <c r="F28" s="133"/>
      <c r="G28" s="133"/>
      <c r="H28" s="133"/>
      <c r="I28" s="15"/>
    </row>
    <row r="29" spans="1:9" ht="15">
      <c r="A29" s="31" t="s">
        <v>77</v>
      </c>
      <c r="B29" s="134"/>
      <c r="C29" s="134"/>
      <c r="D29" s="134"/>
      <c r="E29" s="134"/>
      <c r="F29" s="134"/>
      <c r="G29" s="134"/>
      <c r="H29" s="133"/>
      <c r="I29" s="15"/>
    </row>
    <row r="30" spans="1:9" ht="30">
      <c r="A30" s="31" t="s">
        <v>172</v>
      </c>
      <c r="B30" s="134"/>
      <c r="C30" s="134"/>
      <c r="D30" s="134"/>
      <c r="E30" s="134"/>
      <c r="F30" s="134"/>
      <c r="G30" s="134"/>
      <c r="H30" s="133"/>
      <c r="I30" s="15"/>
    </row>
    <row r="31" spans="1:9" ht="15">
      <c r="A31" s="31" t="s">
        <v>76</v>
      </c>
      <c r="B31" s="133"/>
      <c r="C31" s="133"/>
      <c r="D31" s="133"/>
      <c r="E31" s="133"/>
      <c r="F31" s="133"/>
      <c r="G31" s="133"/>
      <c r="H31" s="133"/>
      <c r="I31" s="15"/>
    </row>
    <row r="32" spans="1:9" ht="15">
      <c r="A32" s="31" t="s">
        <v>77</v>
      </c>
      <c r="B32" s="134"/>
      <c r="C32" s="134"/>
      <c r="D32" s="134"/>
      <c r="E32" s="134"/>
      <c r="F32" s="134"/>
      <c r="G32" s="134"/>
      <c r="H32" s="133"/>
      <c r="I32" s="15"/>
    </row>
    <row r="33" spans="1:9" ht="15">
      <c r="A33" s="31" t="s">
        <v>129</v>
      </c>
      <c r="B33" s="134"/>
      <c r="C33" s="134"/>
      <c r="D33" s="134"/>
      <c r="E33" s="134"/>
      <c r="F33" s="134"/>
      <c r="G33" s="134"/>
      <c r="H33" s="133"/>
      <c r="I33" s="15"/>
    </row>
    <row r="34" spans="1:10" ht="28.5">
      <c r="A34" s="30" t="s">
        <v>78</v>
      </c>
      <c r="B34" s="136">
        <f>B14+B19</f>
        <v>29153225</v>
      </c>
      <c r="C34" s="136">
        <f>C14+C19</f>
        <v>17723380.509999998</v>
      </c>
      <c r="D34" s="136"/>
      <c r="E34" s="136"/>
      <c r="F34" s="136">
        <f>F14+F22</f>
        <v>17681774</v>
      </c>
      <c r="G34" s="136">
        <f>G14+G22</f>
        <v>-19493817</v>
      </c>
      <c r="H34" s="135">
        <f>H14+H19+H22</f>
        <v>45064562.50999999</v>
      </c>
      <c r="I34" s="15"/>
      <c r="J34" s="60"/>
    </row>
    <row r="35" spans="1:9" ht="14.25" customHeight="1">
      <c r="A35" s="31" t="s">
        <v>136</v>
      </c>
      <c r="B35" s="133"/>
      <c r="C35" s="133"/>
      <c r="D35" s="133"/>
      <c r="E35" s="133"/>
      <c r="F35" s="133"/>
      <c r="G35" s="133"/>
      <c r="H35" s="133"/>
      <c r="I35" s="15"/>
    </row>
    <row r="36" spans="1:11" ht="28.5">
      <c r="A36" s="32" t="s">
        <v>79</v>
      </c>
      <c r="B36" s="136">
        <f>B34</f>
        <v>29153225</v>
      </c>
      <c r="C36" s="136">
        <f>C34</f>
        <v>17723380.509999998</v>
      </c>
      <c r="D36" s="136"/>
      <c r="E36" s="136"/>
      <c r="F36" s="136">
        <f>F34</f>
        <v>17681774</v>
      </c>
      <c r="G36" s="136">
        <f>G34</f>
        <v>-19493817</v>
      </c>
      <c r="H36" s="135">
        <f>H34</f>
        <v>45064562.50999999</v>
      </c>
      <c r="I36" s="61"/>
      <c r="K36" s="51"/>
    </row>
    <row r="37" ht="15">
      <c r="I37" s="15"/>
    </row>
    <row r="38" spans="1:8" ht="26.25" customHeight="1">
      <c r="A38" s="186" t="s">
        <v>197</v>
      </c>
      <c r="B38" s="14"/>
      <c r="C38" s="14"/>
      <c r="D38" s="14"/>
      <c r="E38" s="14"/>
      <c r="F38" s="14"/>
      <c r="G38" s="78"/>
      <c r="H38" s="64"/>
    </row>
    <row r="39" spans="1:8" ht="30.75" customHeight="1">
      <c r="A39" s="1"/>
      <c r="B39" s="187"/>
      <c r="C39" s="187"/>
      <c r="D39" s="188"/>
      <c r="E39" s="189"/>
      <c r="F39" s="189"/>
      <c r="G39" s="65"/>
      <c r="H39" s="65"/>
    </row>
    <row r="40" spans="1:9" ht="15">
      <c r="A40" s="190" t="s">
        <v>113</v>
      </c>
      <c r="B40" s="35"/>
      <c r="C40" s="191"/>
      <c r="D40" s="192" t="s">
        <v>198</v>
      </c>
      <c r="E40" s="33"/>
      <c r="F40" s="14"/>
      <c r="G40" s="79"/>
      <c r="H40" s="66"/>
      <c r="I40" s="49"/>
    </row>
    <row r="41" spans="1:9" ht="15">
      <c r="A41" s="193" t="s">
        <v>194</v>
      </c>
      <c r="B41" s="15"/>
      <c r="C41" s="15"/>
      <c r="D41" s="36"/>
      <c r="E41" s="194" t="s">
        <v>199</v>
      </c>
      <c r="F41" s="14"/>
      <c r="G41" s="65"/>
      <c r="H41" s="65"/>
      <c r="I41" s="14"/>
    </row>
    <row r="42" spans="1:9" ht="15">
      <c r="A42" s="15"/>
      <c r="B42" s="15"/>
      <c r="C42" s="15"/>
      <c r="D42" s="34"/>
      <c r="E42" s="34"/>
      <c r="F42" s="14"/>
      <c r="G42" s="66"/>
      <c r="H42" s="65"/>
      <c r="I42" s="14"/>
    </row>
    <row r="43" spans="1:9" ht="15" customHeight="1">
      <c r="A43" s="15"/>
      <c r="B43" s="15"/>
      <c r="C43" s="15"/>
      <c r="D43" s="33"/>
      <c r="E43" s="33"/>
      <c r="F43" s="14"/>
      <c r="G43" s="63"/>
      <c r="H43" s="63"/>
      <c r="I43" s="14"/>
    </row>
    <row r="44" spans="1:9" ht="15">
      <c r="A44" s="15"/>
      <c r="B44" s="15"/>
      <c r="C44" s="15"/>
      <c r="D44" s="33"/>
      <c r="E44" s="33"/>
      <c r="F44" s="14"/>
      <c r="G44" s="60"/>
      <c r="H44" s="60"/>
      <c r="I44" s="14"/>
    </row>
    <row r="45" spans="1:9" ht="15">
      <c r="A45" s="15"/>
      <c r="B45" s="15"/>
      <c r="C45" s="15"/>
      <c r="D45" s="192" t="s">
        <v>200</v>
      </c>
      <c r="E45" s="195"/>
      <c r="F45" s="14"/>
      <c r="G45" s="79"/>
      <c r="H45" s="66"/>
      <c r="I45" s="49"/>
    </row>
    <row r="46" spans="1:9" ht="15">
      <c r="A46" s="191"/>
      <c r="B46" s="191"/>
      <c r="C46" s="191"/>
      <c r="D46" s="33"/>
      <c r="E46" s="33"/>
      <c r="F46" s="33"/>
      <c r="G46" s="80"/>
      <c r="H46" s="80"/>
      <c r="I46" s="15"/>
    </row>
    <row r="47" spans="1:9" ht="15">
      <c r="A47" s="33"/>
      <c r="B47" s="33"/>
      <c r="C47" s="33"/>
      <c r="D47" s="33"/>
      <c r="E47" s="194" t="s">
        <v>201</v>
      </c>
      <c r="F47" s="33"/>
      <c r="G47" s="80"/>
      <c r="H47" s="80"/>
      <c r="I47" s="15"/>
    </row>
    <row r="48" spans="1:9" ht="15">
      <c r="A48" s="33"/>
      <c r="B48" s="80"/>
      <c r="C48" s="80"/>
      <c r="D48" s="80"/>
      <c r="E48" s="80"/>
      <c r="F48" s="80"/>
      <c r="G48" s="80"/>
      <c r="H48" s="80"/>
      <c r="I48" s="15"/>
    </row>
    <row r="49" spans="1:9" ht="15">
      <c r="A49" s="33"/>
      <c r="B49" s="80"/>
      <c r="C49" s="80"/>
      <c r="D49" s="80"/>
      <c r="E49" s="80"/>
      <c r="F49" s="80"/>
      <c r="G49" s="80"/>
      <c r="H49" s="80"/>
      <c r="I49" s="15"/>
    </row>
    <row r="50" spans="1:9" ht="15">
      <c r="A50" s="33"/>
      <c r="B50" s="80"/>
      <c r="C50" s="80"/>
      <c r="D50" s="80"/>
      <c r="E50" s="80"/>
      <c r="F50" s="80"/>
      <c r="G50" s="80"/>
      <c r="H50" s="80"/>
      <c r="I50" s="15"/>
    </row>
    <row r="51" spans="1:9" ht="15">
      <c r="A51" s="33"/>
      <c r="B51" s="80"/>
      <c r="C51" s="80"/>
      <c r="D51" s="80"/>
      <c r="E51" s="80"/>
      <c r="F51" s="80"/>
      <c r="G51" s="80"/>
      <c r="H51" s="80"/>
      <c r="I51" s="15"/>
    </row>
    <row r="52" spans="1:9" ht="15">
      <c r="A52" s="33"/>
      <c r="B52" s="80"/>
      <c r="C52" s="80"/>
      <c r="D52" s="80"/>
      <c r="E52" s="80"/>
      <c r="F52" s="80"/>
      <c r="G52" s="80"/>
      <c r="H52" s="80"/>
      <c r="I52" s="15"/>
    </row>
    <row r="53" spans="1:9" ht="15">
      <c r="A53" s="33"/>
      <c r="B53" s="80"/>
      <c r="C53" s="80"/>
      <c r="D53" s="80"/>
      <c r="E53" s="80"/>
      <c r="F53" s="80"/>
      <c r="G53" s="80"/>
      <c r="H53" s="80"/>
      <c r="I53" s="15"/>
    </row>
    <row r="54" spans="1:9" ht="15">
      <c r="A54" s="33"/>
      <c r="B54" s="80"/>
      <c r="C54" s="80"/>
      <c r="D54" s="80"/>
      <c r="E54" s="80"/>
      <c r="F54" s="80"/>
      <c r="G54" s="80"/>
      <c r="H54" s="80"/>
      <c r="I54" s="15"/>
    </row>
    <row r="55" spans="1:9" ht="15">
      <c r="A55" s="33"/>
      <c r="B55" s="80"/>
      <c r="C55" s="80"/>
      <c r="D55" s="80"/>
      <c r="E55" s="80"/>
      <c r="F55" s="80"/>
      <c r="G55" s="80"/>
      <c r="H55" s="80"/>
      <c r="I55" s="15"/>
    </row>
    <row r="56" spans="1:9" ht="15">
      <c r="A56" s="33"/>
      <c r="B56" s="80"/>
      <c r="C56" s="80"/>
      <c r="D56" s="80"/>
      <c r="E56" s="80"/>
      <c r="F56" s="80"/>
      <c r="G56" s="80"/>
      <c r="H56" s="80"/>
      <c r="I56" s="15"/>
    </row>
    <row r="57" spans="1:9" ht="15">
      <c r="A57" s="33"/>
      <c r="B57" s="80"/>
      <c r="C57" s="80"/>
      <c r="D57" s="80"/>
      <c r="E57" s="80"/>
      <c r="F57" s="80"/>
      <c r="G57" s="80"/>
      <c r="H57" s="80"/>
      <c r="I57" s="15"/>
    </row>
    <row r="58" spans="1:9" ht="15">
      <c r="A58" s="33"/>
      <c r="B58" s="80"/>
      <c r="C58" s="80"/>
      <c r="D58" s="80"/>
      <c r="E58" s="80"/>
      <c r="F58" s="80"/>
      <c r="G58" s="80"/>
      <c r="H58" s="80"/>
      <c r="I58" s="15"/>
    </row>
    <row r="59" spans="1:9" ht="15">
      <c r="A59" s="33"/>
      <c r="B59" s="80"/>
      <c r="C59" s="80"/>
      <c r="D59" s="80"/>
      <c r="E59" s="80"/>
      <c r="F59" s="80"/>
      <c r="G59" s="80"/>
      <c r="H59" s="80"/>
      <c r="I59" s="15"/>
    </row>
    <row r="60" spans="1:9" ht="15">
      <c r="A60" s="33"/>
      <c r="B60" s="80"/>
      <c r="C60" s="80"/>
      <c r="D60" s="80"/>
      <c r="E60" s="80"/>
      <c r="F60" s="80"/>
      <c r="G60" s="80"/>
      <c r="H60" s="80"/>
      <c r="I60" s="15"/>
    </row>
    <row r="61" spans="1:9" ht="15">
      <c r="A61" s="33"/>
      <c r="B61" s="80"/>
      <c r="C61" s="80"/>
      <c r="D61" s="80"/>
      <c r="E61" s="80"/>
      <c r="F61" s="80"/>
      <c r="G61" s="80"/>
      <c r="H61" s="80"/>
      <c r="I61" s="15"/>
    </row>
    <row r="62" spans="1:9" ht="15">
      <c r="A62" s="33"/>
      <c r="B62" s="80"/>
      <c r="C62" s="80"/>
      <c r="D62" s="80"/>
      <c r="E62" s="80"/>
      <c r="F62" s="80"/>
      <c r="G62" s="80"/>
      <c r="H62" s="80"/>
      <c r="I62" s="15"/>
    </row>
    <row r="63" spans="1:9" ht="15">
      <c r="A63" s="33"/>
      <c r="B63" s="80"/>
      <c r="C63" s="80"/>
      <c r="D63" s="80"/>
      <c r="E63" s="80"/>
      <c r="F63" s="80"/>
      <c r="G63" s="80"/>
      <c r="H63" s="80"/>
      <c r="I63" s="15"/>
    </row>
    <row r="64" spans="1:9" ht="15">
      <c r="A64" s="33"/>
      <c r="B64" s="80"/>
      <c r="C64" s="80"/>
      <c r="D64" s="80"/>
      <c r="E64" s="80"/>
      <c r="F64" s="80"/>
      <c r="G64" s="80"/>
      <c r="H64" s="80"/>
      <c r="I64" s="15"/>
    </row>
    <row r="65" spans="1:9" ht="15">
      <c r="A65" s="33"/>
      <c r="B65" s="80"/>
      <c r="C65" s="80"/>
      <c r="D65" s="80"/>
      <c r="E65" s="80"/>
      <c r="F65" s="80"/>
      <c r="G65" s="80"/>
      <c r="H65" s="80"/>
      <c r="I65" s="15"/>
    </row>
    <row r="66" spans="1:9" ht="15">
      <c r="A66" s="33"/>
      <c r="B66" s="80"/>
      <c r="C66" s="80"/>
      <c r="D66" s="80"/>
      <c r="E66" s="80"/>
      <c r="F66" s="80"/>
      <c r="G66" s="80"/>
      <c r="H66" s="80"/>
      <c r="I66" s="15"/>
    </row>
    <row r="67" spans="1:9" ht="15">
      <c r="A67" s="33"/>
      <c r="B67" s="80"/>
      <c r="C67" s="80"/>
      <c r="D67" s="80"/>
      <c r="E67" s="80"/>
      <c r="F67" s="80"/>
      <c r="G67" s="80"/>
      <c r="H67" s="80"/>
      <c r="I67" s="15"/>
    </row>
    <row r="68" spans="1:9" ht="15">
      <c r="A68" s="33"/>
      <c r="B68" s="80"/>
      <c r="C68" s="80"/>
      <c r="D68" s="80"/>
      <c r="E68" s="80"/>
      <c r="F68" s="80"/>
      <c r="G68" s="80"/>
      <c r="H68" s="80"/>
      <c r="I68" s="15"/>
    </row>
    <row r="69" spans="1:9" ht="15">
      <c r="A69" s="33"/>
      <c r="B69" s="80"/>
      <c r="C69" s="80"/>
      <c r="D69" s="80"/>
      <c r="E69" s="80"/>
      <c r="F69" s="80"/>
      <c r="G69" s="80"/>
      <c r="H69" s="80"/>
      <c r="I69" s="15"/>
    </row>
    <row r="70" spans="1:9" ht="15">
      <c r="A70" s="33"/>
      <c r="B70" s="80"/>
      <c r="C70" s="80"/>
      <c r="D70" s="80"/>
      <c r="E70" s="80"/>
      <c r="F70" s="80"/>
      <c r="G70" s="80"/>
      <c r="H70" s="80"/>
      <c r="I70" s="15"/>
    </row>
    <row r="71" spans="1:9" ht="15">
      <c r="A71" s="33"/>
      <c r="B71" s="80"/>
      <c r="C71" s="80"/>
      <c r="D71" s="80"/>
      <c r="E71" s="80"/>
      <c r="F71" s="80"/>
      <c r="G71" s="80"/>
      <c r="H71" s="80"/>
      <c r="I71" s="15"/>
    </row>
    <row r="72" spans="1:9" ht="15">
      <c r="A72" s="33"/>
      <c r="B72" s="80"/>
      <c r="C72" s="80"/>
      <c r="D72" s="80"/>
      <c r="E72" s="80"/>
      <c r="F72" s="80"/>
      <c r="G72" s="80"/>
      <c r="H72" s="80"/>
      <c r="I72" s="15"/>
    </row>
    <row r="73" spans="1:9" ht="15">
      <c r="A73" s="33"/>
      <c r="B73" s="80"/>
      <c r="C73" s="80"/>
      <c r="D73" s="80"/>
      <c r="E73" s="80"/>
      <c r="F73" s="80"/>
      <c r="G73" s="80"/>
      <c r="H73" s="80"/>
      <c r="I73" s="15"/>
    </row>
    <row r="74" spans="1:9" ht="15">
      <c r="A74" s="33"/>
      <c r="B74" s="80"/>
      <c r="C74" s="80"/>
      <c r="D74" s="80"/>
      <c r="E74" s="80"/>
      <c r="F74" s="80"/>
      <c r="G74" s="80"/>
      <c r="H74" s="80"/>
      <c r="I74" s="15"/>
    </row>
    <row r="75" spans="1:9" ht="15">
      <c r="A75" s="33"/>
      <c r="B75" s="80"/>
      <c r="C75" s="80"/>
      <c r="D75" s="80"/>
      <c r="E75" s="80"/>
      <c r="F75" s="80"/>
      <c r="G75" s="80"/>
      <c r="H75" s="80"/>
      <c r="I75" s="15"/>
    </row>
    <row r="76" spans="1:9" ht="15">
      <c r="A76" s="33"/>
      <c r="B76" s="80"/>
      <c r="C76" s="80"/>
      <c r="D76" s="80"/>
      <c r="E76" s="80"/>
      <c r="F76" s="80"/>
      <c r="G76" s="80"/>
      <c r="H76" s="80"/>
      <c r="I76" s="15"/>
    </row>
    <row r="77" spans="1:9" ht="15">
      <c r="A77" s="33"/>
      <c r="B77" s="80"/>
      <c r="C77" s="80"/>
      <c r="D77" s="80"/>
      <c r="E77" s="80"/>
      <c r="F77" s="80"/>
      <c r="G77" s="80"/>
      <c r="H77" s="80"/>
      <c r="I77" s="15"/>
    </row>
    <row r="78" spans="1:9" ht="15">
      <c r="A78" s="33"/>
      <c r="B78" s="80"/>
      <c r="C78" s="80"/>
      <c r="D78" s="80"/>
      <c r="E78" s="80"/>
      <c r="F78" s="80"/>
      <c r="G78" s="80"/>
      <c r="H78" s="80"/>
      <c r="I78" s="15"/>
    </row>
    <row r="79" spans="1:9" ht="15">
      <c r="A79" s="33"/>
      <c r="B79" s="80"/>
      <c r="C79" s="80"/>
      <c r="D79" s="80"/>
      <c r="E79" s="80"/>
      <c r="F79" s="80"/>
      <c r="G79" s="80"/>
      <c r="H79" s="80"/>
      <c r="I79" s="15"/>
    </row>
    <row r="80" spans="1:9" ht="15">
      <c r="A80" s="33"/>
      <c r="B80" s="80"/>
      <c r="C80" s="80"/>
      <c r="D80" s="80"/>
      <c r="E80" s="80"/>
      <c r="F80" s="80"/>
      <c r="G80" s="80"/>
      <c r="H80" s="80"/>
      <c r="I80" s="15"/>
    </row>
    <row r="81" spans="1:9" ht="15">
      <c r="A81" s="33"/>
      <c r="B81" s="80"/>
      <c r="C81" s="80"/>
      <c r="D81" s="80"/>
      <c r="E81" s="80"/>
      <c r="F81" s="80"/>
      <c r="G81" s="80"/>
      <c r="H81" s="80"/>
      <c r="I81" s="15"/>
    </row>
    <row r="82" spans="1:9" ht="15">
      <c r="A82" s="33"/>
      <c r="B82" s="80"/>
      <c r="C82" s="80"/>
      <c r="D82" s="80"/>
      <c r="E82" s="80"/>
      <c r="F82" s="80"/>
      <c r="G82" s="80"/>
      <c r="H82" s="80"/>
      <c r="I82" s="15"/>
    </row>
    <row r="83" spans="1:9" ht="15">
      <c r="A83" s="33"/>
      <c r="B83" s="80"/>
      <c r="C83" s="80"/>
      <c r="D83" s="80"/>
      <c r="E83" s="80"/>
      <c r="F83" s="80"/>
      <c r="G83" s="80"/>
      <c r="H83" s="80"/>
      <c r="I83" s="15"/>
    </row>
    <row r="84" spans="1:9" ht="15">
      <c r="A84" s="33"/>
      <c r="B84" s="80"/>
      <c r="C84" s="80"/>
      <c r="D84" s="80"/>
      <c r="E84" s="80"/>
      <c r="F84" s="80"/>
      <c r="G84" s="80"/>
      <c r="H84" s="80"/>
      <c r="I84" s="15"/>
    </row>
    <row r="85" spans="1:9" ht="15">
      <c r="A85" s="33"/>
      <c r="B85" s="80"/>
      <c r="C85" s="80"/>
      <c r="D85" s="80"/>
      <c r="E85" s="80"/>
      <c r="F85" s="80"/>
      <c r="G85" s="80"/>
      <c r="H85" s="80"/>
      <c r="I85" s="15"/>
    </row>
    <row r="86" spans="1:9" ht="15">
      <c r="A86" s="33"/>
      <c r="B86" s="80"/>
      <c r="C86" s="80"/>
      <c r="D86" s="80"/>
      <c r="E86" s="80"/>
      <c r="F86" s="80"/>
      <c r="G86" s="80"/>
      <c r="H86" s="80"/>
      <c r="I86" s="15"/>
    </row>
    <row r="87" spans="1:9" ht="15">
      <c r="A87" s="33"/>
      <c r="B87" s="80"/>
      <c r="C87" s="80"/>
      <c r="D87" s="80"/>
      <c r="E87" s="80"/>
      <c r="F87" s="80"/>
      <c r="G87" s="80"/>
      <c r="H87" s="80"/>
      <c r="I87" s="15"/>
    </row>
    <row r="88" spans="1:9" ht="15">
      <c r="A88" s="33"/>
      <c r="B88" s="80"/>
      <c r="C88" s="80"/>
      <c r="D88" s="80"/>
      <c r="E88" s="80"/>
      <c r="F88" s="80"/>
      <c r="G88" s="80"/>
      <c r="H88" s="80"/>
      <c r="I88" s="15"/>
    </row>
    <row r="89" spans="1:9" ht="15">
      <c r="A89" s="33"/>
      <c r="B89" s="80"/>
      <c r="C89" s="80"/>
      <c r="D89" s="80"/>
      <c r="E89" s="80"/>
      <c r="F89" s="80"/>
      <c r="G89" s="80"/>
      <c r="H89" s="80"/>
      <c r="I89" s="15"/>
    </row>
    <row r="90" spans="1:9" ht="15">
      <c r="A90" s="33"/>
      <c r="B90" s="80"/>
      <c r="C90" s="80"/>
      <c r="D90" s="80"/>
      <c r="E90" s="80"/>
      <c r="F90" s="80"/>
      <c r="G90" s="80"/>
      <c r="H90" s="80"/>
      <c r="I90" s="15"/>
    </row>
    <row r="91" spans="1:9" ht="15">
      <c r="A91" s="33"/>
      <c r="B91" s="80"/>
      <c r="C91" s="80"/>
      <c r="D91" s="80"/>
      <c r="E91" s="80"/>
      <c r="F91" s="80"/>
      <c r="G91" s="80"/>
      <c r="H91" s="80"/>
      <c r="I91" s="15"/>
    </row>
    <row r="92" spans="1:9" ht="15">
      <c r="A92" s="33"/>
      <c r="B92" s="80"/>
      <c r="C92" s="80"/>
      <c r="D92" s="80"/>
      <c r="E92" s="80"/>
      <c r="F92" s="80"/>
      <c r="G92" s="80"/>
      <c r="H92" s="80"/>
      <c r="I92" s="15"/>
    </row>
    <row r="93" spans="1:9" ht="15">
      <c r="A93" s="33"/>
      <c r="B93" s="80"/>
      <c r="C93" s="80"/>
      <c r="D93" s="80"/>
      <c r="E93" s="80"/>
      <c r="F93" s="80"/>
      <c r="G93" s="80"/>
      <c r="H93" s="80"/>
      <c r="I93" s="15"/>
    </row>
    <row r="94" spans="1:9" ht="15">
      <c r="A94" s="33"/>
      <c r="B94" s="80"/>
      <c r="C94" s="80"/>
      <c r="D94" s="80"/>
      <c r="E94" s="80"/>
      <c r="F94" s="80"/>
      <c r="G94" s="80"/>
      <c r="H94" s="80"/>
      <c r="I94" s="15"/>
    </row>
    <row r="95" spans="1:9" ht="15">
      <c r="A95" s="33"/>
      <c r="B95" s="80"/>
      <c r="C95" s="80"/>
      <c r="D95" s="80"/>
      <c r="E95" s="80"/>
      <c r="F95" s="80"/>
      <c r="G95" s="80"/>
      <c r="H95" s="80"/>
      <c r="I95" s="15"/>
    </row>
    <row r="96" spans="1:9" ht="15">
      <c r="A96" s="33"/>
      <c r="B96" s="80"/>
      <c r="C96" s="80"/>
      <c r="D96" s="80"/>
      <c r="E96" s="80"/>
      <c r="F96" s="80"/>
      <c r="G96" s="80"/>
      <c r="H96" s="80"/>
      <c r="I96" s="15"/>
    </row>
    <row r="97" spans="1:9" ht="15">
      <c r="A97" s="33"/>
      <c r="B97" s="80"/>
      <c r="C97" s="80"/>
      <c r="D97" s="80"/>
      <c r="E97" s="80"/>
      <c r="F97" s="80"/>
      <c r="G97" s="80"/>
      <c r="H97" s="80"/>
      <c r="I97" s="15"/>
    </row>
    <row r="98" spans="1:9" ht="15">
      <c r="A98" s="33"/>
      <c r="B98" s="80"/>
      <c r="C98" s="80"/>
      <c r="D98" s="80"/>
      <c r="E98" s="80"/>
      <c r="F98" s="80"/>
      <c r="G98" s="80"/>
      <c r="H98" s="80"/>
      <c r="I98" s="15"/>
    </row>
    <row r="99" spans="1:9" ht="15">
      <c r="A99" s="33"/>
      <c r="B99" s="80"/>
      <c r="C99" s="80"/>
      <c r="D99" s="80"/>
      <c r="E99" s="80"/>
      <c r="F99" s="80"/>
      <c r="G99" s="80"/>
      <c r="H99" s="80"/>
      <c r="I99" s="15"/>
    </row>
    <row r="100" spans="1:9" ht="15">
      <c r="A100" s="33"/>
      <c r="B100" s="80"/>
      <c r="C100" s="80"/>
      <c r="D100" s="80"/>
      <c r="E100" s="80"/>
      <c r="F100" s="80"/>
      <c r="G100" s="80"/>
      <c r="H100" s="80"/>
      <c r="I100" s="15"/>
    </row>
    <row r="101" spans="1:9" ht="15">
      <c r="A101" s="33"/>
      <c r="B101" s="80"/>
      <c r="C101" s="80"/>
      <c r="D101" s="80"/>
      <c r="E101" s="80"/>
      <c r="F101" s="80"/>
      <c r="G101" s="80"/>
      <c r="H101" s="80"/>
      <c r="I101" s="15"/>
    </row>
    <row r="102" spans="1:9" ht="15">
      <c r="A102" s="33"/>
      <c r="B102" s="80"/>
      <c r="C102" s="80"/>
      <c r="D102" s="80"/>
      <c r="E102" s="80"/>
      <c r="F102" s="80"/>
      <c r="G102" s="80"/>
      <c r="H102" s="80"/>
      <c r="I102" s="15"/>
    </row>
    <row r="103" spans="1:9" ht="15">
      <c r="A103" s="33"/>
      <c r="B103" s="80"/>
      <c r="C103" s="80"/>
      <c r="D103" s="80"/>
      <c r="E103" s="80"/>
      <c r="F103" s="80"/>
      <c r="G103" s="80"/>
      <c r="H103" s="80"/>
      <c r="I103" s="15"/>
    </row>
    <row r="104" spans="1:9" ht="15">
      <c r="A104" s="33"/>
      <c r="B104" s="80"/>
      <c r="C104" s="80"/>
      <c r="D104" s="80"/>
      <c r="E104" s="80"/>
      <c r="F104" s="80"/>
      <c r="G104" s="80"/>
      <c r="H104" s="80"/>
      <c r="I104" s="15"/>
    </row>
    <row r="105" spans="1:9" ht="15">
      <c r="A105" s="33"/>
      <c r="B105" s="80"/>
      <c r="C105" s="80"/>
      <c r="D105" s="80"/>
      <c r="E105" s="80"/>
      <c r="F105" s="80"/>
      <c r="G105" s="80"/>
      <c r="H105" s="80"/>
      <c r="I105" s="15"/>
    </row>
    <row r="106" spans="1:9" ht="15">
      <c r="A106" s="33"/>
      <c r="B106" s="80"/>
      <c r="C106" s="80"/>
      <c r="D106" s="80"/>
      <c r="E106" s="80"/>
      <c r="F106" s="80"/>
      <c r="G106" s="80"/>
      <c r="H106" s="80"/>
      <c r="I106" s="15"/>
    </row>
    <row r="107" spans="1:9" ht="15">
      <c r="A107" s="33"/>
      <c r="B107" s="80"/>
      <c r="C107" s="80"/>
      <c r="D107" s="80"/>
      <c r="E107" s="80"/>
      <c r="F107" s="80"/>
      <c r="G107" s="80"/>
      <c r="H107" s="80"/>
      <c r="I107" s="15"/>
    </row>
    <row r="108" spans="1:9" ht="15">
      <c r="A108" s="33"/>
      <c r="B108" s="80"/>
      <c r="C108" s="80"/>
      <c r="D108" s="80"/>
      <c r="E108" s="80"/>
      <c r="F108" s="80"/>
      <c r="G108" s="80"/>
      <c r="H108" s="80"/>
      <c r="I108" s="15"/>
    </row>
    <row r="109" spans="1:9" ht="15">
      <c r="A109" s="33"/>
      <c r="B109" s="80"/>
      <c r="C109" s="80"/>
      <c r="D109" s="80"/>
      <c r="E109" s="80"/>
      <c r="F109" s="80"/>
      <c r="G109" s="80"/>
      <c r="H109" s="80"/>
      <c r="I109" s="15"/>
    </row>
    <row r="110" spans="1:9" ht="15">
      <c r="A110" s="33"/>
      <c r="B110" s="80"/>
      <c r="C110" s="80"/>
      <c r="D110" s="80"/>
      <c r="E110" s="80"/>
      <c r="F110" s="80"/>
      <c r="G110" s="80"/>
      <c r="H110" s="80"/>
      <c r="I110" s="15"/>
    </row>
    <row r="111" spans="1:9" ht="15">
      <c r="A111" s="33"/>
      <c r="B111" s="80"/>
      <c r="C111" s="80"/>
      <c r="D111" s="80"/>
      <c r="E111" s="80"/>
      <c r="F111" s="80"/>
      <c r="G111" s="80"/>
      <c r="H111" s="80"/>
      <c r="I111" s="15"/>
    </row>
    <row r="112" spans="1:9" ht="15">
      <c r="A112" s="33"/>
      <c r="B112" s="80"/>
      <c r="C112" s="80"/>
      <c r="D112" s="80"/>
      <c r="E112" s="80"/>
      <c r="F112" s="80"/>
      <c r="G112" s="80"/>
      <c r="H112" s="80"/>
      <c r="I112" s="15"/>
    </row>
    <row r="113" spans="1:9" ht="15">
      <c r="A113" s="33"/>
      <c r="B113" s="80"/>
      <c r="C113" s="80"/>
      <c r="D113" s="80"/>
      <c r="E113" s="80"/>
      <c r="F113" s="80"/>
      <c r="G113" s="80"/>
      <c r="H113" s="80"/>
      <c r="I113" s="15"/>
    </row>
    <row r="114" spans="1:9" ht="15">
      <c r="A114" s="33"/>
      <c r="B114" s="80"/>
      <c r="C114" s="80"/>
      <c r="D114" s="80"/>
      <c r="E114" s="80"/>
      <c r="F114" s="80"/>
      <c r="G114" s="80"/>
      <c r="H114" s="80"/>
      <c r="I114" s="15"/>
    </row>
    <row r="115" spans="1:9" ht="15">
      <c r="A115" s="33"/>
      <c r="B115" s="80"/>
      <c r="C115" s="80"/>
      <c r="D115" s="80"/>
      <c r="E115" s="80"/>
      <c r="F115" s="80"/>
      <c r="G115" s="80"/>
      <c r="H115" s="80"/>
      <c r="I115" s="15"/>
    </row>
    <row r="116" spans="1:9" ht="15">
      <c r="A116" s="33"/>
      <c r="B116" s="80"/>
      <c r="C116" s="80"/>
      <c r="D116" s="80"/>
      <c r="E116" s="80"/>
      <c r="F116" s="80"/>
      <c r="G116" s="80"/>
      <c r="H116" s="80"/>
      <c r="I116" s="15"/>
    </row>
    <row r="117" spans="1:9" ht="15">
      <c r="A117" s="33"/>
      <c r="B117" s="80"/>
      <c r="C117" s="80"/>
      <c r="D117" s="80"/>
      <c r="E117" s="80"/>
      <c r="F117" s="80"/>
      <c r="G117" s="80"/>
      <c r="H117" s="80"/>
      <c r="I117" s="15"/>
    </row>
    <row r="118" spans="1:9" ht="15">
      <c r="A118" s="33"/>
      <c r="B118" s="80"/>
      <c r="C118" s="80"/>
      <c r="D118" s="80"/>
      <c r="E118" s="80"/>
      <c r="F118" s="80"/>
      <c r="G118" s="80"/>
      <c r="H118" s="80"/>
      <c r="I118" s="15"/>
    </row>
    <row r="119" spans="1:9" ht="15">
      <c r="A119" s="33"/>
      <c r="B119" s="80"/>
      <c r="C119" s="80"/>
      <c r="D119" s="80"/>
      <c r="E119" s="80"/>
      <c r="F119" s="80"/>
      <c r="G119" s="80"/>
      <c r="H119" s="80"/>
      <c r="I119" s="15"/>
    </row>
    <row r="120" spans="1:9" ht="15">
      <c r="A120" s="33"/>
      <c r="B120" s="80"/>
      <c r="C120" s="80"/>
      <c r="D120" s="80"/>
      <c r="E120" s="80"/>
      <c r="F120" s="80"/>
      <c r="G120" s="80"/>
      <c r="H120" s="80"/>
      <c r="I120" s="15"/>
    </row>
    <row r="121" spans="1:9" ht="15">
      <c r="A121" s="33"/>
      <c r="B121" s="80"/>
      <c r="C121" s="80"/>
      <c r="D121" s="80"/>
      <c r="E121" s="80"/>
      <c r="F121" s="80"/>
      <c r="G121" s="80"/>
      <c r="H121" s="80"/>
      <c r="I121" s="15"/>
    </row>
    <row r="122" spans="1:9" ht="15">
      <c r="A122" s="33"/>
      <c r="B122" s="80"/>
      <c r="C122" s="80"/>
      <c r="D122" s="80"/>
      <c r="E122" s="80"/>
      <c r="F122" s="80"/>
      <c r="G122" s="80"/>
      <c r="H122" s="80"/>
      <c r="I122" s="15"/>
    </row>
    <row r="123" spans="1:9" ht="15">
      <c r="A123" s="33"/>
      <c r="B123" s="80"/>
      <c r="C123" s="80"/>
      <c r="D123" s="80"/>
      <c r="E123" s="80"/>
      <c r="F123" s="80"/>
      <c r="G123" s="80"/>
      <c r="H123" s="80"/>
      <c r="I123" s="15"/>
    </row>
    <row r="124" spans="1:9" ht="15">
      <c r="A124" s="33"/>
      <c r="B124" s="80"/>
      <c r="C124" s="80"/>
      <c r="D124" s="80"/>
      <c r="E124" s="80"/>
      <c r="F124" s="80"/>
      <c r="G124" s="80"/>
      <c r="H124" s="80"/>
      <c r="I124" s="15"/>
    </row>
    <row r="125" spans="1:9" ht="15">
      <c r="A125" s="33"/>
      <c r="B125" s="80"/>
      <c r="C125" s="80"/>
      <c r="D125" s="80"/>
      <c r="E125" s="80"/>
      <c r="F125" s="80"/>
      <c r="G125" s="80"/>
      <c r="H125" s="80"/>
      <c r="I125" s="15"/>
    </row>
    <row r="126" spans="1:9" ht="15">
      <c r="A126" s="33"/>
      <c r="B126" s="80"/>
      <c r="C126" s="80"/>
      <c r="D126" s="80"/>
      <c r="E126" s="80"/>
      <c r="F126" s="80"/>
      <c r="G126" s="80"/>
      <c r="H126" s="80"/>
      <c r="I126" s="15"/>
    </row>
    <row r="127" spans="1:9" ht="15">
      <c r="A127" s="33"/>
      <c r="B127" s="80"/>
      <c r="C127" s="80"/>
      <c r="D127" s="80"/>
      <c r="E127" s="80"/>
      <c r="F127" s="80"/>
      <c r="G127" s="80"/>
      <c r="H127" s="80"/>
      <c r="I127" s="15"/>
    </row>
    <row r="128" spans="1:9" ht="15">
      <c r="A128" s="33"/>
      <c r="B128" s="80"/>
      <c r="C128" s="80"/>
      <c r="D128" s="80"/>
      <c r="E128" s="80"/>
      <c r="F128" s="80"/>
      <c r="G128" s="80"/>
      <c r="H128" s="80"/>
      <c r="I128" s="15"/>
    </row>
    <row r="129" spans="1:9" ht="15">
      <c r="A129" s="33"/>
      <c r="B129" s="80"/>
      <c r="C129" s="80"/>
      <c r="D129" s="80"/>
      <c r="E129" s="80"/>
      <c r="F129" s="80"/>
      <c r="G129" s="80"/>
      <c r="H129" s="80"/>
      <c r="I129" s="15"/>
    </row>
    <row r="130" spans="1:9" ht="15">
      <c r="A130" s="33"/>
      <c r="B130" s="80"/>
      <c r="C130" s="80"/>
      <c r="D130" s="80"/>
      <c r="E130" s="80"/>
      <c r="F130" s="80"/>
      <c r="G130" s="80"/>
      <c r="H130" s="80"/>
      <c r="I130" s="15"/>
    </row>
    <row r="131" spans="1:9" ht="15">
      <c r="A131" s="33"/>
      <c r="B131" s="80"/>
      <c r="C131" s="80"/>
      <c r="D131" s="80"/>
      <c r="E131" s="80"/>
      <c r="F131" s="80"/>
      <c r="G131" s="80"/>
      <c r="H131" s="80"/>
      <c r="I131" s="15"/>
    </row>
    <row r="132" spans="1:9" ht="15">
      <c r="A132" s="33"/>
      <c r="B132" s="80"/>
      <c r="C132" s="80"/>
      <c r="D132" s="80"/>
      <c r="E132" s="80"/>
      <c r="F132" s="80"/>
      <c r="G132" s="80"/>
      <c r="H132" s="80"/>
      <c r="I132" s="15"/>
    </row>
    <row r="133" spans="1:9" ht="15">
      <c r="A133" s="33"/>
      <c r="B133" s="80"/>
      <c r="C133" s="80"/>
      <c r="D133" s="80"/>
      <c r="E133" s="80"/>
      <c r="F133" s="80"/>
      <c r="G133" s="80"/>
      <c r="H133" s="80"/>
      <c r="I133" s="15"/>
    </row>
    <row r="134" spans="1:9" ht="15">
      <c r="A134" s="33"/>
      <c r="B134" s="80"/>
      <c r="C134" s="80"/>
      <c r="D134" s="80"/>
      <c r="E134" s="80"/>
      <c r="F134" s="80"/>
      <c r="G134" s="80"/>
      <c r="H134" s="80"/>
      <c r="I134" s="15"/>
    </row>
    <row r="135" spans="1:9" ht="15">
      <c r="A135" s="33"/>
      <c r="B135" s="80"/>
      <c r="C135" s="80"/>
      <c r="D135" s="80"/>
      <c r="E135" s="80"/>
      <c r="F135" s="80"/>
      <c r="G135" s="80"/>
      <c r="H135" s="80"/>
      <c r="I135" s="15"/>
    </row>
    <row r="136" spans="1:9" ht="15">
      <c r="A136" s="33"/>
      <c r="B136" s="80"/>
      <c r="C136" s="80"/>
      <c r="D136" s="80"/>
      <c r="E136" s="80"/>
      <c r="F136" s="80"/>
      <c r="G136" s="80"/>
      <c r="H136" s="80"/>
      <c r="I136" s="15"/>
    </row>
    <row r="137" spans="1:9" ht="15">
      <c r="A137" s="33"/>
      <c r="B137" s="80"/>
      <c r="C137" s="80"/>
      <c r="D137" s="80"/>
      <c r="E137" s="80"/>
      <c r="F137" s="80"/>
      <c r="G137" s="80"/>
      <c r="H137" s="80"/>
      <c r="I137" s="15"/>
    </row>
    <row r="138" spans="1:9" ht="15">
      <c r="A138" s="33"/>
      <c r="B138" s="80"/>
      <c r="C138" s="80"/>
      <c r="D138" s="80"/>
      <c r="E138" s="80"/>
      <c r="F138" s="80"/>
      <c r="G138" s="80"/>
      <c r="H138" s="80"/>
      <c r="I138" s="15"/>
    </row>
    <row r="139" spans="1:9" ht="15">
      <c r="A139" s="33"/>
      <c r="B139" s="80"/>
      <c r="C139" s="80"/>
      <c r="D139" s="80"/>
      <c r="E139" s="80"/>
      <c r="F139" s="80"/>
      <c r="G139" s="80"/>
      <c r="H139" s="80"/>
      <c r="I139" s="15"/>
    </row>
    <row r="140" spans="1:9" ht="15">
      <c r="A140" s="33"/>
      <c r="B140" s="80"/>
      <c r="C140" s="80"/>
      <c r="D140" s="80"/>
      <c r="E140" s="80"/>
      <c r="F140" s="80"/>
      <c r="G140" s="80"/>
      <c r="H140" s="80"/>
      <c r="I140" s="15"/>
    </row>
    <row r="141" spans="1:9" ht="15">
      <c r="A141" s="33"/>
      <c r="B141" s="80"/>
      <c r="C141" s="80"/>
      <c r="D141" s="80"/>
      <c r="E141" s="80"/>
      <c r="F141" s="80"/>
      <c r="G141" s="80"/>
      <c r="H141" s="80"/>
      <c r="I141" s="15"/>
    </row>
    <row r="142" spans="1:9" ht="15">
      <c r="A142" s="33"/>
      <c r="B142" s="80"/>
      <c r="C142" s="80"/>
      <c r="D142" s="80"/>
      <c r="E142" s="80"/>
      <c r="F142" s="80"/>
      <c r="G142" s="80"/>
      <c r="H142" s="80"/>
      <c r="I142" s="15"/>
    </row>
    <row r="143" spans="1:9" ht="15">
      <c r="A143" s="33"/>
      <c r="B143" s="80"/>
      <c r="C143" s="80"/>
      <c r="D143" s="80"/>
      <c r="E143" s="80"/>
      <c r="F143" s="80"/>
      <c r="G143" s="80"/>
      <c r="H143" s="80"/>
      <c r="I143" s="15"/>
    </row>
    <row r="144" spans="1:9" ht="15">
      <c r="A144" s="33"/>
      <c r="B144" s="80"/>
      <c r="C144" s="80"/>
      <c r="D144" s="80"/>
      <c r="E144" s="80"/>
      <c r="F144" s="80"/>
      <c r="G144" s="80"/>
      <c r="H144" s="80"/>
      <c r="I144" s="15"/>
    </row>
    <row r="145" spans="1:9" ht="15">
      <c r="A145" s="33"/>
      <c r="B145" s="80"/>
      <c r="C145" s="80"/>
      <c r="D145" s="80"/>
      <c r="E145" s="80"/>
      <c r="F145" s="80"/>
      <c r="G145" s="80"/>
      <c r="H145" s="80"/>
      <c r="I145" s="15"/>
    </row>
    <row r="146" spans="1:9" ht="15">
      <c r="A146" s="33"/>
      <c r="B146" s="80"/>
      <c r="C146" s="80"/>
      <c r="D146" s="80"/>
      <c r="E146" s="80"/>
      <c r="F146" s="80"/>
      <c r="G146" s="80"/>
      <c r="H146" s="80"/>
      <c r="I146" s="15"/>
    </row>
    <row r="147" spans="1:9" ht="15">
      <c r="A147" s="33"/>
      <c r="B147" s="80"/>
      <c r="C147" s="80"/>
      <c r="D147" s="80"/>
      <c r="E147" s="80"/>
      <c r="F147" s="80"/>
      <c r="G147" s="80"/>
      <c r="H147" s="80"/>
      <c r="I147" s="15"/>
    </row>
    <row r="148" spans="1:9" ht="15">
      <c r="A148" s="33"/>
      <c r="B148" s="80"/>
      <c r="C148" s="80"/>
      <c r="D148" s="80"/>
      <c r="E148" s="80"/>
      <c r="F148" s="80"/>
      <c r="G148" s="80"/>
      <c r="H148" s="80"/>
      <c r="I148" s="15"/>
    </row>
    <row r="149" spans="1:9" ht="15">
      <c r="A149" s="33"/>
      <c r="B149" s="80"/>
      <c r="C149" s="80"/>
      <c r="D149" s="80"/>
      <c r="E149" s="80"/>
      <c r="F149" s="80"/>
      <c r="G149" s="80"/>
      <c r="H149" s="80"/>
      <c r="I149" s="15"/>
    </row>
    <row r="150" spans="1:9" ht="15">
      <c r="A150" s="33"/>
      <c r="B150" s="80"/>
      <c r="C150" s="80"/>
      <c r="D150" s="80"/>
      <c r="E150" s="80"/>
      <c r="F150" s="80"/>
      <c r="G150" s="80"/>
      <c r="H150" s="80"/>
      <c r="I150" s="15"/>
    </row>
    <row r="151" spans="1:9" ht="15">
      <c r="A151" s="33"/>
      <c r="B151" s="80"/>
      <c r="C151" s="80"/>
      <c r="D151" s="80"/>
      <c r="E151" s="80"/>
      <c r="F151" s="80"/>
      <c r="G151" s="80"/>
      <c r="H151" s="80"/>
      <c r="I151" s="15"/>
    </row>
    <row r="152" spans="1:9" ht="15">
      <c r="A152" s="33"/>
      <c r="B152" s="80"/>
      <c r="C152" s="80"/>
      <c r="D152" s="80"/>
      <c r="E152" s="80"/>
      <c r="F152" s="80"/>
      <c r="G152" s="80"/>
      <c r="H152" s="80"/>
      <c r="I152" s="15"/>
    </row>
    <row r="153" spans="1:9" ht="15">
      <c r="A153" s="33"/>
      <c r="B153" s="80"/>
      <c r="C153" s="80"/>
      <c r="D153" s="80"/>
      <c r="E153" s="80"/>
      <c r="F153" s="80"/>
      <c r="G153" s="80"/>
      <c r="H153" s="80"/>
      <c r="I153" s="15"/>
    </row>
    <row r="154" spans="1:9" ht="15">
      <c r="A154" s="33"/>
      <c r="B154" s="80"/>
      <c r="C154" s="80"/>
      <c r="D154" s="80"/>
      <c r="E154" s="80"/>
      <c r="F154" s="80"/>
      <c r="G154" s="80"/>
      <c r="H154" s="80"/>
      <c r="I154" s="15"/>
    </row>
    <row r="155" spans="1:9" ht="15">
      <c r="A155" s="33"/>
      <c r="B155" s="80"/>
      <c r="C155" s="80"/>
      <c r="D155" s="80"/>
      <c r="E155" s="80"/>
      <c r="F155" s="80"/>
      <c r="G155" s="80"/>
      <c r="H155" s="80"/>
      <c r="I155" s="15"/>
    </row>
    <row r="156" spans="1:9" ht="15">
      <c r="A156" s="33"/>
      <c r="B156" s="80"/>
      <c r="C156" s="80"/>
      <c r="D156" s="80"/>
      <c r="E156" s="80"/>
      <c r="F156" s="80"/>
      <c r="G156" s="80"/>
      <c r="H156" s="80"/>
      <c r="I156" s="15"/>
    </row>
    <row r="157" spans="1:9" ht="15">
      <c r="A157" s="33"/>
      <c r="B157" s="80"/>
      <c r="C157" s="80"/>
      <c r="D157" s="80"/>
      <c r="E157" s="80"/>
      <c r="F157" s="80"/>
      <c r="G157" s="80"/>
      <c r="H157" s="80"/>
      <c r="I157" s="15"/>
    </row>
    <row r="158" spans="1:9" ht="15">
      <c r="A158" s="33"/>
      <c r="B158" s="80"/>
      <c r="C158" s="80"/>
      <c r="D158" s="80"/>
      <c r="E158" s="80"/>
      <c r="F158" s="80"/>
      <c r="G158" s="80"/>
      <c r="H158" s="80"/>
      <c r="I158" s="15"/>
    </row>
    <row r="159" spans="1:9" ht="15">
      <c r="A159" s="33"/>
      <c r="B159" s="80"/>
      <c r="C159" s="80"/>
      <c r="D159" s="80"/>
      <c r="E159" s="80"/>
      <c r="F159" s="80"/>
      <c r="G159" s="80"/>
      <c r="H159" s="80"/>
      <c r="I159" s="15"/>
    </row>
    <row r="160" spans="1:9" ht="15">
      <c r="A160" s="33"/>
      <c r="B160" s="80"/>
      <c r="C160" s="80"/>
      <c r="D160" s="80"/>
      <c r="E160" s="80"/>
      <c r="F160" s="80"/>
      <c r="G160" s="80"/>
      <c r="H160" s="80"/>
      <c r="I160" s="15"/>
    </row>
    <row r="161" spans="1:9" ht="15">
      <c r="A161" s="33"/>
      <c r="B161" s="80"/>
      <c r="C161" s="80"/>
      <c r="D161" s="80"/>
      <c r="E161" s="80"/>
      <c r="F161" s="80"/>
      <c r="G161" s="80"/>
      <c r="H161" s="80"/>
      <c r="I161" s="15"/>
    </row>
    <row r="162" spans="1:9" ht="15">
      <c r="A162" s="33"/>
      <c r="B162" s="80"/>
      <c r="C162" s="80"/>
      <c r="D162" s="80"/>
      <c r="E162" s="80"/>
      <c r="F162" s="80"/>
      <c r="G162" s="80"/>
      <c r="H162" s="80"/>
      <c r="I162" s="15"/>
    </row>
    <row r="163" spans="1:9" ht="15">
      <c r="A163" s="33"/>
      <c r="B163" s="80"/>
      <c r="C163" s="80"/>
      <c r="D163" s="80"/>
      <c r="E163" s="80"/>
      <c r="F163" s="80"/>
      <c r="G163" s="80"/>
      <c r="H163" s="80"/>
      <c r="I163" s="15"/>
    </row>
    <row r="164" spans="1:9" ht="15">
      <c r="A164" s="33"/>
      <c r="B164" s="80"/>
      <c r="C164" s="80"/>
      <c r="D164" s="80"/>
      <c r="E164" s="80"/>
      <c r="F164" s="80"/>
      <c r="G164" s="80"/>
      <c r="H164" s="80"/>
      <c r="I164" s="15"/>
    </row>
    <row r="165" spans="1:9" ht="15">
      <c r="A165" s="33"/>
      <c r="B165" s="80"/>
      <c r="C165" s="80"/>
      <c r="D165" s="80"/>
      <c r="E165" s="80"/>
      <c r="F165" s="80"/>
      <c r="G165" s="80"/>
      <c r="H165" s="80"/>
      <c r="I165" s="15"/>
    </row>
    <row r="166" spans="1:9" ht="15">
      <c r="A166" s="33"/>
      <c r="B166" s="80"/>
      <c r="C166" s="80"/>
      <c r="D166" s="80"/>
      <c r="E166" s="80"/>
      <c r="F166" s="80"/>
      <c r="G166" s="80"/>
      <c r="H166" s="80"/>
      <c r="I166" s="15"/>
    </row>
    <row r="167" spans="1:9" ht="15">
      <c r="A167" s="33"/>
      <c r="B167" s="80"/>
      <c r="C167" s="80"/>
      <c r="D167" s="80"/>
      <c r="E167" s="80"/>
      <c r="F167" s="80"/>
      <c r="G167" s="80"/>
      <c r="H167" s="80"/>
      <c r="I167" s="15"/>
    </row>
    <row r="168" spans="1:9" ht="15">
      <c r="A168" s="33"/>
      <c r="B168" s="80"/>
      <c r="C168" s="80"/>
      <c r="D168" s="80"/>
      <c r="E168" s="80"/>
      <c r="F168" s="80"/>
      <c r="G168" s="80"/>
      <c r="H168" s="80"/>
      <c r="I168" s="15"/>
    </row>
    <row r="169" spans="1:9" ht="15">
      <c r="A169" s="33"/>
      <c r="B169" s="80"/>
      <c r="C169" s="80"/>
      <c r="D169" s="80"/>
      <c r="E169" s="80"/>
      <c r="F169" s="80"/>
      <c r="G169" s="80"/>
      <c r="H169" s="80"/>
      <c r="I169" s="15"/>
    </row>
    <row r="170" spans="1:9" ht="15">
      <c r="A170" s="33"/>
      <c r="B170" s="80"/>
      <c r="C170" s="80"/>
      <c r="D170" s="80"/>
      <c r="E170" s="80"/>
      <c r="F170" s="80"/>
      <c r="G170" s="80"/>
      <c r="H170" s="80"/>
      <c r="I170" s="15"/>
    </row>
    <row r="171" spans="1:9" ht="15">
      <c r="A171" s="33"/>
      <c r="B171" s="80"/>
      <c r="C171" s="80"/>
      <c r="D171" s="80"/>
      <c r="E171" s="80"/>
      <c r="F171" s="80"/>
      <c r="G171" s="80"/>
      <c r="H171" s="80"/>
      <c r="I171" s="15"/>
    </row>
    <row r="172" spans="1:9" ht="15">
      <c r="A172" s="33"/>
      <c r="B172" s="80"/>
      <c r="C172" s="80"/>
      <c r="D172" s="80"/>
      <c r="E172" s="80"/>
      <c r="F172" s="80"/>
      <c r="G172" s="80"/>
      <c r="H172" s="80"/>
      <c r="I172" s="15"/>
    </row>
    <row r="173" spans="1:9" ht="15">
      <c r="A173" s="33"/>
      <c r="B173" s="80"/>
      <c r="C173" s="80"/>
      <c r="D173" s="80"/>
      <c r="E173" s="80"/>
      <c r="F173" s="80"/>
      <c r="G173" s="80"/>
      <c r="H173" s="80"/>
      <c r="I173" s="15"/>
    </row>
    <row r="174" spans="1:9" ht="15">
      <c r="A174" s="33"/>
      <c r="B174" s="80"/>
      <c r="C174" s="80"/>
      <c r="D174" s="80"/>
      <c r="E174" s="80"/>
      <c r="F174" s="80"/>
      <c r="G174" s="80"/>
      <c r="H174" s="80"/>
      <c r="I174" s="15"/>
    </row>
    <row r="175" spans="1:9" ht="15">
      <c r="A175" s="33"/>
      <c r="B175" s="80"/>
      <c r="C175" s="80"/>
      <c r="D175" s="80"/>
      <c r="E175" s="80"/>
      <c r="F175" s="80"/>
      <c r="G175" s="80"/>
      <c r="H175" s="80"/>
      <c r="I175" s="15"/>
    </row>
    <row r="176" spans="1:9" ht="15">
      <c r="A176" s="33"/>
      <c r="B176" s="80"/>
      <c r="C176" s="80"/>
      <c r="D176" s="80"/>
      <c r="E176" s="80"/>
      <c r="F176" s="80"/>
      <c r="G176" s="80"/>
      <c r="H176" s="80"/>
      <c r="I176" s="15"/>
    </row>
    <row r="177" spans="1:9" ht="15">
      <c r="A177" s="33"/>
      <c r="B177" s="80"/>
      <c r="C177" s="80"/>
      <c r="D177" s="80"/>
      <c r="E177" s="80"/>
      <c r="F177" s="80"/>
      <c r="G177" s="80"/>
      <c r="H177" s="80"/>
      <c r="I177" s="15"/>
    </row>
    <row r="178" spans="1:9" ht="15">
      <c r="A178" s="33"/>
      <c r="B178" s="80"/>
      <c r="C178" s="80"/>
      <c r="D178" s="80"/>
      <c r="E178" s="80"/>
      <c r="F178" s="80"/>
      <c r="G178" s="80"/>
      <c r="H178" s="80"/>
      <c r="I178" s="15"/>
    </row>
    <row r="179" spans="1:9" ht="15">
      <c r="A179" s="33"/>
      <c r="B179" s="80"/>
      <c r="C179" s="80"/>
      <c r="D179" s="80"/>
      <c r="E179" s="80"/>
      <c r="F179" s="80"/>
      <c r="G179" s="80"/>
      <c r="H179" s="80"/>
      <c r="I179" s="15"/>
    </row>
    <row r="180" spans="1:9" ht="15">
      <c r="A180" s="33"/>
      <c r="B180" s="80"/>
      <c r="C180" s="80"/>
      <c r="D180" s="80"/>
      <c r="E180" s="80"/>
      <c r="F180" s="80"/>
      <c r="G180" s="80"/>
      <c r="H180" s="80"/>
      <c r="I180" s="15"/>
    </row>
    <row r="181" spans="1:9" ht="15">
      <c r="A181" s="33"/>
      <c r="B181" s="80"/>
      <c r="C181" s="80"/>
      <c r="D181" s="80"/>
      <c r="E181" s="80"/>
      <c r="F181" s="80"/>
      <c r="G181" s="80"/>
      <c r="H181" s="80"/>
      <c r="I181" s="15"/>
    </row>
    <row r="182" spans="1:9" ht="15">
      <c r="A182" s="33"/>
      <c r="B182" s="80"/>
      <c r="C182" s="80"/>
      <c r="D182" s="80"/>
      <c r="E182" s="80"/>
      <c r="F182" s="80"/>
      <c r="G182" s="80"/>
      <c r="H182" s="80"/>
      <c r="I182" s="15"/>
    </row>
    <row r="183" spans="1:9" ht="15">
      <c r="A183" s="33"/>
      <c r="B183" s="80"/>
      <c r="C183" s="80"/>
      <c r="D183" s="80"/>
      <c r="E183" s="80"/>
      <c r="F183" s="80"/>
      <c r="G183" s="80"/>
      <c r="H183" s="80"/>
      <c r="I183" s="15"/>
    </row>
    <row r="184" spans="1:9" ht="15">
      <c r="A184" s="33"/>
      <c r="B184" s="80"/>
      <c r="C184" s="80"/>
      <c r="D184" s="80"/>
      <c r="E184" s="80"/>
      <c r="F184" s="80"/>
      <c r="G184" s="80"/>
      <c r="H184" s="80"/>
      <c r="I184" s="15"/>
    </row>
    <row r="185" spans="1:9" ht="15">
      <c r="A185" s="33"/>
      <c r="B185" s="80"/>
      <c r="C185" s="80"/>
      <c r="D185" s="80"/>
      <c r="E185" s="80"/>
      <c r="F185" s="80"/>
      <c r="G185" s="80"/>
      <c r="H185" s="80"/>
      <c r="I185" s="15"/>
    </row>
    <row r="186" spans="1:9" ht="15">
      <c r="A186" s="33"/>
      <c r="B186" s="80"/>
      <c r="C186" s="80"/>
      <c r="D186" s="80"/>
      <c r="E186" s="80"/>
      <c r="F186" s="80"/>
      <c r="G186" s="80"/>
      <c r="H186" s="80"/>
      <c r="I186" s="15"/>
    </row>
    <row r="187" spans="1:9" ht="15">
      <c r="A187" s="33"/>
      <c r="B187" s="80"/>
      <c r="C187" s="80"/>
      <c r="D187" s="80"/>
      <c r="E187" s="80"/>
      <c r="F187" s="80"/>
      <c r="G187" s="80"/>
      <c r="H187" s="80"/>
      <c r="I187" s="15"/>
    </row>
    <row r="188" spans="1:9" ht="15">
      <c r="A188" s="33"/>
      <c r="B188" s="80"/>
      <c r="C188" s="80"/>
      <c r="D188" s="80"/>
      <c r="E188" s="80"/>
      <c r="F188" s="80"/>
      <c r="G188" s="80"/>
      <c r="H188" s="80"/>
      <c r="I188" s="15"/>
    </row>
    <row r="189" spans="1:9" ht="15">
      <c r="A189" s="33"/>
      <c r="B189" s="80"/>
      <c r="C189" s="80"/>
      <c r="D189" s="80"/>
      <c r="E189" s="80"/>
      <c r="F189" s="80"/>
      <c r="G189" s="80"/>
      <c r="H189" s="80"/>
      <c r="I189" s="15"/>
    </row>
  </sheetData>
  <mergeCells count="12">
    <mergeCell ref="C8:E8"/>
    <mergeCell ref="G5:H5"/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480314960629921" right="0.7480314960629921" top="0.7480314960629921" bottom="0.7874015748031497" header="0.5118110236220472" footer="0.5118110236220472"/>
  <pageSetup horizontalDpi="300" verticalDpi="300" orientation="landscape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2008-07-30T07:06:29Z</cp:lastPrinted>
  <dcterms:created xsi:type="dcterms:W3CDTF">2004-03-04T10:58:58Z</dcterms:created>
  <dcterms:modified xsi:type="dcterms:W3CDTF">2008-07-30T07:07:22Z</dcterms:modified>
  <cp:category/>
  <cp:version/>
  <cp:contentType/>
  <cp:contentStatus/>
</cp:coreProperties>
</file>