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49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<sst xmlns="http://schemas.openxmlformats.org/spreadsheetml/2006/main" count="250" uniqueCount="201">
  <si>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</si>
  <si>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</si>
  <si>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</si>
  <si>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</si>
  <si>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</si>
  <si>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</si>
  <si>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</si>
  <si>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</si>
  <si>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</si>
  <si>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</si>
  <si>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</si>
  <si>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</si>
  <si>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</si>
  <si>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</si>
  <si>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</si>
  <si>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</si>
  <si>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</si>
  <si>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</si>
  <si>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</si>
  <si>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</si>
  <si>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</si>
  <si>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</si>
  <si>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</si>
  <si>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</si>
  <si>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</si>
  <si>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</si>
  <si>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</si>
  <si>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</si>
  <si>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</si>
  <si>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</si>
  <si>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</si>
  <si>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</si>
  <si>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</si>
  <si>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</si>
  <si>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</si>
  <si>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</si>
  <si>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</si>
  <si>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</si>
  <si>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</si>
  <si>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</si>
  <si>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</si>
  <si>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</si>
  <si>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</si>
  <si>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</si>
  <si>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</si>
  <si>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</si>
  <si>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</si>
  <si>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</si>
  <si>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</si>
  <si>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</si>
  <si>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</si>
  <si>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</si>
  <si>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</si>
  <si>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</si>
  <si>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</si>
  <si>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</si>
  <si>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</si>
  <si>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</si>
  <si>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</si>
  <si>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</si>
  <si>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</si>
  <si>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</si>
  <si>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</si>
  <si>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</si>
  <si>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</si>
  <si>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</si>
  <si>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</si>
  <si>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</si>
  <si>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</si>
  <si>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</si>
  <si>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</si>
  <si>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</si>
  <si>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</si>
  <si>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</si>
  <si>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</si>
  <si>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</si>
  <si>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</si>
  <si>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</si>
  <si>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</si>
  <si>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</si>
  <si>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</si>
  <si>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</si>
  <si>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</si>
  <si>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</si>
  <si>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</si>
  <si>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</si>
  <si>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</si>
  <si>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</si>
  <si>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</si>
  <si>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</si>
  <si>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</si>
  <si>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</si>
  <si>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</si>
  <si>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</si>
  <si>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</si>
  <si>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</si>
  <si>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</si>
  <si>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</si>
  <si>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</si>
  <si>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</si>
  <si>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</si>
  <si>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</si>
  <si>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</si>
  <si>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</si>
  <si>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</si>
  <si>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</si>
  <si>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</si>
  <si>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</si>
  <si>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</si>
  <si>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</si>
  <si>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</si>
  <si>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</si>
  <si>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</si>
  <si>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</si>
  <si>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</si>
  <si>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</si>
  <si>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</si>
  <si>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</si>
  <si>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</si>
  <si>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</si>
  <si>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</si>
  <si>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</si>
  <si>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</si>
  <si>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</si>
  <si>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</si>
  <si>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</si>
  <si>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</si>
  <si>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</si>
  <si>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</si>
  <si>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</si>
  <si>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</si>
  <si>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</si>
  <si>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</si>
  <si>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</si>
  <si>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</si>
  <si>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</si>
  <si>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</si>
  <si>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</si>
  <si>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</si>
  <si>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</si>
  <si>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</si>
  <si>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</si>
  <si>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</si>
  <si>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</si>
  <si>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</si>
  <si>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</si>
  <si>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</si>
  <si>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</si>
  <si>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</si>
  <si>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</si>
  <si>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</si>
  <si>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</si>
  <si>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</si>
  <si>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</si>
  <si>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</si>
  <si>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</si>
  <si>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</si>
  <si>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</si>
  <si>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</si>
  <si>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</si>
  <si>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</si>
  <si>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</si>
  <si>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</si>
  <si>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</si>
  <si>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</si>
  <si>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</si>
  <si>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</si>
  <si>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</si>
  <si>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</si>
  <si>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</si>
  <si>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</si>
  <si>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</si>
  <si>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</si>
  <si>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</si>
  <si>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</si>
  <si>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</si>
  <si>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</si>
  <si>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</si>
  <si>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</si>
  <si>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</si>
  <si>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</si>
  <si>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</si>
  <si>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</si>
  <si>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</si>
  <si>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</si>
  <si>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</si>
  <si>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</si>
  <si>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</si>
  <si>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</si>
  <si>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</si>
  <si>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</si>
  <si>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</si>
  <si>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</si>
  <si>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</si>
  <si>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</si>
  <si>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</si>
  <si>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</si>
  <si>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</si>
  <si>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30.06.2011г.</t>
  </si>
  <si>
    <t>Дата: 29.07.2011</t>
  </si>
  <si>
    <t>Отчетен период: към 30.06.2011г.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</si>
</sst>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59" applyFont="1" applyFill="1" applyBorder="1" applyAlignment="1" applyProtection="1">
      <alignment horizontal="left" wrapText="1"/>
      <protection locked="0"/>
    </xf>
    <xf numFmtId="0" fontId="4" fillId="0" borderId="0" xfId="58" applyFont="1" applyFill="1" applyBorder="1" applyAlignment="1">
      <alignment horizontal="right" vertical="top" wrapText="1"/>
      <protection/>
    </xf>
    <xf numFmtId="3" fontId="15" fillId="0" borderId="10" xfId="57" applyNumberFormat="1" applyFont="1" applyFill="1" applyBorder="1">
      <alignment/>
      <protection/>
    </xf>
    <xf numFmtId="0" fontId="1" fillId="0" borderId="0" xfId="59" applyFont="1" applyFill="1" applyBorder="1" applyAlignment="1" applyProtection="1">
      <alignment horizontal="left" vertical="center" wrapText="1"/>
      <protection locked="0"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3" t="s">
        <v>153</v>
      </c>
      <c r="F1" s="173"/>
    </row>
    <row r="2" spans="1:6" ht="12" customHeight="1">
      <c r="A2" s="3"/>
      <c r="B2" s="4"/>
      <c r="C2" s="175" t="s">
        <v>0</v>
      </c>
      <c r="D2" s="175"/>
      <c r="E2" s="6"/>
      <c r="F2" s="6"/>
    </row>
    <row r="3" spans="1:6" ht="21" customHeight="1">
      <c r="A3" s="5" t="s">
        <v>189</v>
      </c>
      <c r="B3" s="7"/>
      <c r="C3" s="8"/>
      <c r="D3" s="3"/>
      <c r="E3" s="174" t="s">
        <v>188</v>
      </c>
      <c r="F3" s="174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785824</v>
      </c>
      <c r="F8" s="20">
        <v>778142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-141399</v>
      </c>
      <c r="F10" s="19">
        <v>-139604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-141399</v>
      </c>
      <c r="F13" s="20">
        <f>F10+F11+F12</f>
        <v>-139604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-49696</v>
      </c>
      <c r="F15" s="19">
        <f>F16-F17</f>
        <v>-69066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26193</v>
      </c>
      <c r="F16" s="19">
        <v>6823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12075</v>
      </c>
      <c r="F18" s="19">
        <v>19370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81403</v>
      </c>
      <c r="C19" s="19">
        <v>226152</v>
      </c>
      <c r="D19" s="23" t="s">
        <v>38</v>
      </c>
      <c r="E19" s="20">
        <f>E15+E18</f>
        <v>-37621</v>
      </c>
      <c r="F19" s="20">
        <f>F15+F18</f>
        <v>-49696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357154</v>
      </c>
      <c r="C20" s="19">
        <v>198479</v>
      </c>
      <c r="D20" s="25" t="s">
        <v>40</v>
      </c>
      <c r="E20" s="20">
        <f>E8+E13+E19</f>
        <v>606804</v>
      </c>
      <c r="F20" s="20">
        <f>F8+F13+F19</f>
        <v>588842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438557</v>
      </c>
      <c r="C22" s="20">
        <f>SUM(C19:C21)</f>
        <v>424631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122233</v>
      </c>
      <c r="C24" s="16">
        <f>SUM(C25:C28)</f>
        <v>123431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108672</v>
      </c>
      <c r="C25" s="16">
        <v>103938</v>
      </c>
      <c r="D25" s="22" t="s">
        <v>134</v>
      </c>
      <c r="E25" s="19">
        <f>SUM(E26:E27)</f>
        <v>1043</v>
      </c>
      <c r="F25" s="19">
        <f>SUM(F26:F27)</f>
        <v>1671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4"/>
      <c r="D26" s="22" t="s">
        <v>175</v>
      </c>
      <c r="E26" s="16">
        <v>420</v>
      </c>
      <c r="F26" s="16">
        <v>420</v>
      </c>
    </row>
    <row r="27" spans="1:6" ht="12">
      <c r="A27" s="24" t="s">
        <v>107</v>
      </c>
      <c r="B27" s="16">
        <v>13561</v>
      </c>
      <c r="C27" s="16">
        <v>19493</v>
      </c>
      <c r="D27" s="22" t="s">
        <v>100</v>
      </c>
      <c r="E27" s="16">
        <v>623</v>
      </c>
      <c r="F27" s="16">
        <v>1251</v>
      </c>
    </row>
    <row r="28" spans="1:6" ht="12">
      <c r="A28" s="24" t="s">
        <v>11</v>
      </c>
      <c r="B28" s="16"/>
      <c r="C28" s="164"/>
      <c r="D28" s="24" t="s">
        <v>111</v>
      </c>
      <c r="E28" s="16"/>
      <c r="F28" s="16"/>
    </row>
    <row r="29" spans="1:6" ht="12">
      <c r="A29" s="24" t="s">
        <v>139</v>
      </c>
      <c r="B29" s="16"/>
      <c r="C29" s="164"/>
      <c r="D29" s="27" t="s">
        <v>130</v>
      </c>
      <c r="E29" s="16"/>
      <c r="F29" s="16"/>
    </row>
    <row r="30" spans="1:6" ht="12">
      <c r="A30" s="24" t="s">
        <v>140</v>
      </c>
      <c r="B30" s="19">
        <v>41534</v>
      </c>
      <c r="C30" s="19">
        <v>40934</v>
      </c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163767</v>
      </c>
      <c r="C34" s="28">
        <f>SUM(C29:C33)+C24</f>
        <v>164365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/>
      <c r="F35" s="16">
        <v>1</v>
      </c>
    </row>
    <row r="36" spans="1:6" ht="13.5" customHeight="1">
      <c r="A36" s="22" t="s">
        <v>144</v>
      </c>
      <c r="B36" s="16">
        <v>4397</v>
      </c>
      <c r="C36" s="16">
        <v>1518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1043</v>
      </c>
      <c r="F37" s="28">
        <f>F25+F29+F30+F31+F32+F33+F34+F35+F36</f>
        <v>1672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1043</v>
      </c>
      <c r="F38" s="28">
        <f>F37</f>
        <v>1672</v>
      </c>
    </row>
    <row r="39" spans="1:6" ht="12">
      <c r="A39" s="22" t="s">
        <v>108</v>
      </c>
      <c r="B39" s="16">
        <v>1126</v>
      </c>
      <c r="C39" s="16"/>
      <c r="D39" s="24"/>
      <c r="E39" s="16"/>
      <c r="F39" s="16"/>
    </row>
    <row r="40" spans="1:6" ht="12">
      <c r="A40" s="23" t="s">
        <v>14</v>
      </c>
      <c r="B40" s="28">
        <f>SUM(B36:B39)</f>
        <v>5523</v>
      </c>
      <c r="C40" s="28">
        <f>SUM(C36:C39)</f>
        <v>1518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607847</v>
      </c>
      <c r="C42" s="28">
        <f>C22+C34+C40+C41</f>
        <v>590514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607847</v>
      </c>
      <c r="C44" s="20">
        <f>C15+C42</f>
        <v>590514</v>
      </c>
      <c r="D44" s="23" t="s">
        <v>46</v>
      </c>
      <c r="E44" s="28">
        <f>E20+E38</f>
        <v>607847</v>
      </c>
      <c r="F44" s="28">
        <f>F20+F38</f>
        <v>590514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199</v>
      </c>
      <c r="B46" s="176"/>
      <c r="C46" s="176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2" t="s">
        <v>176</v>
      </c>
      <c r="B48" s="172"/>
      <c r="C48" s="172"/>
      <c r="D48" s="163" t="s">
        <v>184</v>
      </c>
      <c r="E48" s="36"/>
      <c r="F48" s="43"/>
    </row>
    <row r="49" spans="1:6" ht="12.75">
      <c r="A49" s="172" t="s">
        <v>177</v>
      </c>
      <c r="B49" s="172"/>
      <c r="C49" s="172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125" t="s">
        <v>178</v>
      </c>
      <c r="E57" s="30"/>
      <c r="F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8" t="s">
        <v>154</v>
      </c>
      <c r="F1" s="178"/>
    </row>
    <row r="2" spans="1:6" ht="12.75" customHeight="1">
      <c r="A2" s="45"/>
      <c r="C2" s="179" t="s">
        <v>15</v>
      </c>
      <c r="D2" s="179"/>
      <c r="E2" s="46"/>
      <c r="F2" s="46"/>
    </row>
    <row r="3" spans="1:6" ht="15">
      <c r="A3" s="179" t="s">
        <v>190</v>
      </c>
      <c r="B3" s="179"/>
      <c r="C3" s="47"/>
      <c r="D3" s="47"/>
      <c r="E3" s="48"/>
      <c r="F3" s="48"/>
    </row>
    <row r="4" spans="1:6" ht="15">
      <c r="A4" s="165" t="s">
        <v>198</v>
      </c>
      <c r="B4" s="50"/>
      <c r="C4" s="51"/>
      <c r="D4" s="52" t="s">
        <v>191</v>
      </c>
      <c r="E4" s="180"/>
      <c r="F4" s="180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8" s="71" customFormat="1" ht="12.75">
      <c r="A10" s="68" t="s">
        <v>21</v>
      </c>
      <c r="B10" s="68"/>
      <c r="C10" s="68"/>
      <c r="D10" s="68" t="s">
        <v>49</v>
      </c>
      <c r="E10" s="69">
        <v>4437</v>
      </c>
      <c r="F10" s="69">
        <v>4560</v>
      </c>
      <c r="G10" s="70"/>
      <c r="H10" s="72"/>
    </row>
    <row r="11" spans="1:8" s="71" customFormat="1" ht="31.5" customHeight="1">
      <c r="A11" s="68" t="s">
        <v>155</v>
      </c>
      <c r="B11" s="69">
        <v>79073</v>
      </c>
      <c r="C11" s="69">
        <v>103088</v>
      </c>
      <c r="D11" s="68" t="s">
        <v>50</v>
      </c>
      <c r="E11" s="69">
        <v>83331</v>
      </c>
      <c r="F11" s="69">
        <v>117110</v>
      </c>
      <c r="G11" s="160"/>
      <c r="H11" s="72"/>
    </row>
    <row r="12" spans="1:8" s="71" customFormat="1" ht="15.75" customHeight="1">
      <c r="A12" s="68" t="s">
        <v>22</v>
      </c>
      <c r="B12" s="69">
        <v>79073</v>
      </c>
      <c r="C12" s="69">
        <v>103087</v>
      </c>
      <c r="D12" s="68" t="s">
        <v>51</v>
      </c>
      <c r="E12" s="69">
        <v>83331</v>
      </c>
      <c r="F12" s="69">
        <v>117110</v>
      </c>
      <c r="G12" s="70"/>
      <c r="H12" s="72"/>
    </row>
    <row r="13" spans="1:7" s="71" customFormat="1" ht="12.75">
      <c r="A13" s="68" t="s">
        <v>156</v>
      </c>
      <c r="B13" s="69">
        <v>1</v>
      </c>
      <c r="C13" s="69">
        <v>15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122</v>
      </c>
      <c r="C14" s="69">
        <v>284</v>
      </c>
      <c r="D14" s="73" t="s">
        <v>52</v>
      </c>
      <c r="E14" s="108">
        <v>10101</v>
      </c>
      <c r="F14" s="108">
        <v>20511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79196</v>
      </c>
      <c r="C16" s="75">
        <f>SUM(C10,C11,C13:C14)</f>
        <v>103387</v>
      </c>
      <c r="D16" s="74" t="s">
        <v>24</v>
      </c>
      <c r="E16" s="75">
        <f>SUM(E10,E11,E13:E15)</f>
        <v>97869</v>
      </c>
      <c r="F16" s="75">
        <f>SUM(F10,F11,F13:F15)</f>
        <v>142181</v>
      </c>
      <c r="G16" s="70"/>
    </row>
    <row r="17" spans="1:6" s="71" customFormat="1" ht="12.75">
      <c r="A17" s="76" t="s">
        <v>105</v>
      </c>
      <c r="B17" s="75">
        <f>B16</f>
        <v>79196</v>
      </c>
      <c r="C17" s="75">
        <f>C16</f>
        <v>103387</v>
      </c>
      <c r="D17" s="76" t="s">
        <v>105</v>
      </c>
      <c r="E17" s="75">
        <f>E16</f>
        <v>97869</v>
      </c>
      <c r="F17" s="75">
        <f>F16</f>
        <v>142181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6598</v>
      </c>
      <c r="C20" s="69">
        <v>19424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6598</v>
      </c>
      <c r="C24" s="75">
        <f>SUM(C19:C23)</f>
        <v>19424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6598</v>
      </c>
      <c r="C25" s="75">
        <f>C24</f>
        <v>19424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85794</v>
      </c>
      <c r="C26" s="75">
        <f>C16+C24</f>
        <v>122811</v>
      </c>
      <c r="D26" s="77" t="s">
        <v>54</v>
      </c>
      <c r="E26" s="75">
        <f>E16+E24</f>
        <v>97869</v>
      </c>
      <c r="F26" s="75">
        <f>F16+F24</f>
        <v>142181</v>
      </c>
    </row>
    <row r="27" spans="1:6" s="71" customFormat="1" ht="12.75">
      <c r="A27" s="77" t="s">
        <v>180</v>
      </c>
      <c r="B27" s="75">
        <f>E26-B26</f>
        <v>12075</v>
      </c>
      <c r="C27" s="75">
        <f>F26-C26</f>
        <v>19370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12075</v>
      </c>
      <c r="C29" s="75">
        <f>C27-C28</f>
        <v>19370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97869</v>
      </c>
      <c r="C30" s="75">
        <f>C26+C28+C29</f>
        <v>142181</v>
      </c>
      <c r="D30" s="77" t="s">
        <v>183</v>
      </c>
      <c r="E30" s="75">
        <f>E26+E29</f>
        <v>97869</v>
      </c>
      <c r="F30" s="75">
        <f>F26+F29</f>
        <v>142181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21" t="s">
        <v>199</v>
      </c>
      <c r="B32" s="80"/>
      <c r="C32" s="181"/>
      <c r="D32" s="181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7"/>
      <c r="F36" s="177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4.8515625" style="44" customWidth="1"/>
    <col min="2" max="2" width="15.140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2" t="s">
        <v>163</v>
      </c>
      <c r="F1" s="182"/>
      <c r="G1" s="93"/>
    </row>
    <row r="2" spans="1:7" ht="15">
      <c r="A2" s="185" t="s">
        <v>95</v>
      </c>
      <c r="B2" s="186"/>
      <c r="C2" s="186"/>
      <c r="D2" s="186"/>
      <c r="E2" s="186"/>
      <c r="F2" s="186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165" t="s">
        <v>198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3" t="s">
        <v>81</v>
      </c>
      <c r="B6" s="183" t="s">
        <v>4</v>
      </c>
      <c r="C6" s="183"/>
      <c r="D6" s="183"/>
      <c r="E6" s="183" t="s">
        <v>5</v>
      </c>
      <c r="F6" s="183"/>
      <c r="G6" s="183"/>
    </row>
    <row r="7" spans="1:7" ht="30.75" customHeight="1">
      <c r="A7" s="184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7449</v>
      </c>
      <c r="C10" s="107">
        <v>1535</v>
      </c>
      <c r="D10" s="107">
        <f>B10-C10</f>
        <v>5914</v>
      </c>
      <c r="E10" s="107">
        <v>7428</v>
      </c>
      <c r="F10" s="107">
        <v>12008</v>
      </c>
      <c r="G10" s="107">
        <f>E10-F10</f>
        <v>-4580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7449</v>
      </c>
      <c r="C16" s="110">
        <f>SUM(C10:C15)</f>
        <v>1535</v>
      </c>
      <c r="D16" s="111">
        <f>B16-C16</f>
        <v>5914</v>
      </c>
      <c r="E16" s="110">
        <f>SUM(E10:E15)</f>
        <v>7428</v>
      </c>
      <c r="F16" s="110">
        <f>SUM(F10:F15)</f>
        <v>12008</v>
      </c>
      <c r="G16" s="110">
        <f>E16-F16</f>
        <v>-4580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6193</v>
      </c>
      <c r="C18" s="107">
        <v>1337</v>
      </c>
      <c r="D18" s="107">
        <f t="shared" si="0"/>
        <v>4856</v>
      </c>
      <c r="E18" s="107">
        <v>30998</v>
      </c>
      <c r="F18" s="107">
        <v>66299</v>
      </c>
      <c r="G18" s="107">
        <f aca="true" t="shared" si="1" ref="G18:G25">E18-F18</f>
        <v>-35301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2"/>
    </row>
    <row r="20" spans="1:9" ht="15">
      <c r="A20" s="106" t="s">
        <v>92</v>
      </c>
      <c r="B20" s="107">
        <v>7220</v>
      </c>
      <c r="C20" s="107">
        <v>122</v>
      </c>
      <c r="D20" s="107">
        <f>B20-C20</f>
        <v>7098</v>
      </c>
      <c r="E20" s="107">
        <v>21205</v>
      </c>
      <c r="F20" s="107">
        <v>284</v>
      </c>
      <c r="G20" s="107">
        <f t="shared" si="1"/>
        <v>20921</v>
      </c>
      <c r="I20" s="112"/>
    </row>
    <row r="21" spans="1:7" ht="15">
      <c r="A21" s="106" t="s">
        <v>90</v>
      </c>
      <c r="B21" s="107">
        <v>3311</v>
      </c>
      <c r="C21" s="107"/>
      <c r="D21" s="107">
        <f>B21-C21</f>
        <v>3311</v>
      </c>
      <c r="E21" s="107">
        <v>4560</v>
      </c>
      <c r="F21" s="107">
        <v>0</v>
      </c>
      <c r="G21" s="107">
        <f t="shared" si="1"/>
        <v>4560</v>
      </c>
    </row>
    <row r="22" spans="1:7" ht="15">
      <c r="A22" s="109" t="s">
        <v>101</v>
      </c>
      <c r="B22" s="107"/>
      <c r="C22" s="107">
        <v>4738</v>
      </c>
      <c r="D22" s="107">
        <f t="shared" si="0"/>
        <v>-4738</v>
      </c>
      <c r="E22" s="107"/>
      <c r="F22" s="107">
        <v>14400</v>
      </c>
      <c r="G22" s="107">
        <f t="shared" si="1"/>
        <v>-14400</v>
      </c>
    </row>
    <row r="23" spans="1:7" ht="15">
      <c r="A23" s="109" t="s">
        <v>102</v>
      </c>
      <c r="B23" s="107"/>
      <c r="C23" s="108">
        <v>2515</v>
      </c>
      <c r="D23" s="107">
        <f t="shared" si="0"/>
        <v>-2515</v>
      </c>
      <c r="E23" s="107"/>
      <c r="F23" s="108">
        <v>5025</v>
      </c>
      <c r="G23" s="107">
        <f t="shared" si="1"/>
        <v>-5025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16724</v>
      </c>
      <c r="C26" s="110">
        <f>SUM(C18:C25)</f>
        <v>8712</v>
      </c>
      <c r="D26" s="110">
        <f>B26-C26</f>
        <v>8012</v>
      </c>
      <c r="E26" s="110">
        <f>SUM(E18:E25)</f>
        <v>56763</v>
      </c>
      <c r="F26" s="110">
        <f>SUM(F18:F25)</f>
        <v>86008</v>
      </c>
      <c r="G26" s="110">
        <f>E26-F26</f>
        <v>-29245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24173</v>
      </c>
      <c r="C34" s="110">
        <f t="shared" si="2"/>
        <v>10247</v>
      </c>
      <c r="D34" s="110">
        <f t="shared" si="2"/>
        <v>13926</v>
      </c>
      <c r="E34" s="110">
        <f t="shared" si="2"/>
        <v>64191</v>
      </c>
      <c r="F34" s="110">
        <f t="shared" si="2"/>
        <v>98016</v>
      </c>
      <c r="G34" s="110">
        <f t="shared" si="2"/>
        <v>-33825</v>
      </c>
    </row>
    <row r="35" spans="1:7" ht="15">
      <c r="A35" s="104" t="s">
        <v>89</v>
      </c>
      <c r="B35" s="107"/>
      <c r="C35" s="107"/>
      <c r="D35" s="110">
        <v>424631</v>
      </c>
      <c r="E35" s="107"/>
      <c r="F35" s="107"/>
      <c r="G35" s="110">
        <v>458456</v>
      </c>
    </row>
    <row r="36" spans="1:7" ht="15">
      <c r="A36" s="104" t="s">
        <v>96</v>
      </c>
      <c r="B36" s="107"/>
      <c r="C36" s="107"/>
      <c r="D36" s="110">
        <f>D34+D35</f>
        <v>438557</v>
      </c>
      <c r="E36" s="107"/>
      <c r="F36" s="107"/>
      <c r="G36" s="110">
        <f>G34+G35</f>
        <v>424631</v>
      </c>
    </row>
    <row r="37" spans="1:7" ht="15">
      <c r="A37" s="106" t="s">
        <v>97</v>
      </c>
      <c r="B37" s="107"/>
      <c r="C37" s="107"/>
      <c r="D37" s="19">
        <v>81403</v>
      </c>
      <c r="E37" s="107"/>
      <c r="F37" s="107"/>
      <c r="G37" s="107">
        <v>226152</v>
      </c>
    </row>
    <row r="38" spans="2:8" ht="15">
      <c r="B38" s="113"/>
      <c r="C38" s="113"/>
      <c r="D38" s="161"/>
      <c r="E38" s="113"/>
      <c r="F38" s="113"/>
      <c r="G38" s="113"/>
      <c r="H38" s="59"/>
    </row>
    <row r="39" spans="1:8" ht="12.75">
      <c r="A39" s="93"/>
      <c r="B39" s="114"/>
      <c r="C39" s="115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21" t="s">
        <v>199</v>
      </c>
      <c r="B41" s="117" t="s">
        <v>113</v>
      </c>
      <c r="C41" s="118"/>
      <c r="D41" s="116"/>
      <c r="E41" s="119" t="s">
        <v>184</v>
      </c>
      <c r="F41" s="120"/>
      <c r="G41" s="121"/>
      <c r="H41" s="59"/>
    </row>
    <row r="42" spans="1:8" ht="12.75">
      <c r="A42" s="122"/>
      <c r="B42" s="123"/>
      <c r="C42" s="123"/>
      <c r="D42" s="122"/>
      <c r="E42" s="124"/>
      <c r="F42" s="124"/>
      <c r="H42" s="59"/>
    </row>
    <row r="43" spans="1:8" ht="12.75">
      <c r="A43" s="122"/>
      <c r="B43" s="123"/>
      <c r="C43" s="123" t="s">
        <v>187</v>
      </c>
      <c r="D43" s="122"/>
      <c r="E43" s="125"/>
      <c r="F43" s="125" t="s">
        <v>185</v>
      </c>
      <c r="H43" s="59"/>
    </row>
    <row r="44" spans="1:8" ht="12.75">
      <c r="A44" s="122"/>
      <c r="B44" s="122"/>
      <c r="C44" s="122"/>
      <c r="D44" s="122"/>
      <c r="E44" s="124"/>
      <c r="F44" s="124"/>
      <c r="H44" s="59"/>
    </row>
    <row r="45" spans="1:8" ht="12.75">
      <c r="A45" s="122"/>
      <c r="B45" s="122"/>
      <c r="C45" s="122"/>
      <c r="D45" s="122"/>
      <c r="E45" s="124"/>
      <c r="F45" s="124"/>
      <c r="H45" s="59"/>
    </row>
    <row r="46" spans="1:7" ht="12.75">
      <c r="A46" s="122"/>
      <c r="B46" s="122"/>
      <c r="C46" s="122"/>
      <c r="D46" s="122"/>
      <c r="E46" s="126"/>
      <c r="F46" s="124"/>
      <c r="G46" s="121"/>
    </row>
    <row r="47" spans="1:7" ht="12.75">
      <c r="A47" s="122"/>
      <c r="B47" s="122"/>
      <c r="C47" s="122"/>
      <c r="D47" s="122"/>
      <c r="E47" s="119" t="s">
        <v>186</v>
      </c>
      <c r="F47" s="119"/>
      <c r="G47" s="93"/>
    </row>
    <row r="48" spans="1:6" ht="12.75">
      <c r="A48" s="122"/>
      <c r="B48" s="122"/>
      <c r="C48" s="122"/>
      <c r="D48" s="127"/>
      <c r="E48" s="122"/>
      <c r="F48" s="122"/>
    </row>
    <row r="49" spans="1:6" ht="12.75">
      <c r="A49" s="122"/>
      <c r="B49" s="122"/>
      <c r="C49" s="122"/>
      <c r="D49" s="122"/>
      <c r="E49" s="125"/>
      <c r="F49" s="125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8"/>
      <c r="G1" s="128" t="s">
        <v>169</v>
      </c>
      <c r="H1" s="128"/>
    </row>
    <row r="3" spans="1:8" ht="19.5" customHeight="1">
      <c r="A3" s="171" t="s">
        <v>55</v>
      </c>
      <c r="B3" s="171"/>
      <c r="C3" s="171"/>
      <c r="D3" s="171"/>
      <c r="E3" s="171"/>
      <c r="F3" s="171"/>
      <c r="G3" s="171"/>
      <c r="H3" s="171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190</v>
      </c>
      <c r="B5" s="133"/>
      <c r="C5" s="133"/>
      <c r="D5" s="133"/>
      <c r="E5" s="133"/>
      <c r="F5" s="134"/>
      <c r="G5" s="193" t="s">
        <v>188</v>
      </c>
      <c r="H5" s="169"/>
    </row>
    <row r="6" spans="1:8" ht="15">
      <c r="A6" s="162" t="s">
        <v>200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87" t="s">
        <v>57</v>
      </c>
      <c r="B8" s="187" t="s">
        <v>61</v>
      </c>
      <c r="C8" s="191" t="s">
        <v>58</v>
      </c>
      <c r="D8" s="192"/>
      <c r="E8" s="192"/>
      <c r="F8" s="191" t="s">
        <v>59</v>
      </c>
      <c r="G8" s="194"/>
      <c r="H8" s="187" t="s">
        <v>60</v>
      </c>
      <c r="I8" s="47"/>
    </row>
    <row r="9" spans="1:9" ht="12.75" customHeight="1">
      <c r="A9" s="170"/>
      <c r="B9" s="189"/>
      <c r="C9" s="195" t="s">
        <v>62</v>
      </c>
      <c r="D9" s="187" t="s">
        <v>63</v>
      </c>
      <c r="E9" s="187" t="s">
        <v>126</v>
      </c>
      <c r="F9" s="187" t="s">
        <v>64</v>
      </c>
      <c r="G9" s="187" t="s">
        <v>65</v>
      </c>
      <c r="H9" s="170"/>
      <c r="I9" s="47"/>
    </row>
    <row r="10" spans="1:9" ht="60" customHeight="1">
      <c r="A10" s="190"/>
      <c r="B10" s="190"/>
      <c r="C10" s="196"/>
      <c r="D10" s="190"/>
      <c r="E10" s="188"/>
      <c r="F10" s="188"/>
      <c r="G10" s="188"/>
      <c r="H10" s="188"/>
      <c r="I10" s="47"/>
    </row>
    <row r="11" spans="1:9" s="141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53"/>
    </row>
    <row r="12" spans="1:9" s="141" customFormat="1" ht="28.5">
      <c r="A12" s="142" t="s">
        <v>103</v>
      </c>
      <c r="B12" s="166">
        <v>784455</v>
      </c>
      <c r="C12" s="166">
        <v>-141279</v>
      </c>
      <c r="D12" s="166"/>
      <c r="E12" s="166"/>
      <c r="F12" s="166">
        <v>6823</v>
      </c>
      <c r="G12" s="143">
        <v>75889</v>
      </c>
      <c r="H12" s="143">
        <v>574110</v>
      </c>
      <c r="I12" s="53"/>
    </row>
    <row r="13" spans="1:9" s="141" customFormat="1" ht="28.5">
      <c r="A13" s="142" t="s">
        <v>104</v>
      </c>
      <c r="B13" s="166">
        <v>784455</v>
      </c>
      <c r="C13" s="166">
        <v>-141279</v>
      </c>
      <c r="D13" s="166"/>
      <c r="E13" s="166"/>
      <c r="F13" s="166">
        <v>6823</v>
      </c>
      <c r="G13" s="143">
        <v>75889</v>
      </c>
      <c r="H13" s="143">
        <v>574110</v>
      </c>
      <c r="I13" s="53"/>
    </row>
    <row r="14" spans="1:9" s="141" customFormat="1" ht="28.5">
      <c r="A14" s="142" t="s">
        <v>66</v>
      </c>
      <c r="B14" s="167">
        <v>778142</v>
      </c>
      <c r="C14" s="167">
        <v>-139604</v>
      </c>
      <c r="D14" s="167"/>
      <c r="E14" s="167"/>
      <c r="F14" s="167">
        <v>26193</v>
      </c>
      <c r="G14" s="159">
        <v>75889</v>
      </c>
      <c r="H14" s="159">
        <f>B14+C14+F14-G14</f>
        <v>588842</v>
      </c>
      <c r="I14" s="53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53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47"/>
    </row>
    <row r="17" spans="1:9" ht="15">
      <c r="A17" s="145" t="s">
        <v>69</v>
      </c>
      <c r="B17" s="168"/>
      <c r="C17" s="168"/>
      <c r="D17" s="168"/>
      <c r="E17" s="168"/>
      <c r="F17" s="168"/>
      <c r="G17" s="168"/>
      <c r="H17" s="144"/>
      <c r="I17" s="47"/>
    </row>
    <row r="18" spans="1:9" ht="28.5">
      <c r="A18" s="142" t="s">
        <v>70</v>
      </c>
      <c r="B18" s="168"/>
      <c r="C18" s="168"/>
      <c r="D18" s="168"/>
      <c r="E18" s="168"/>
      <c r="F18" s="168"/>
      <c r="G18" s="168"/>
      <c r="H18" s="144"/>
      <c r="I18" s="47"/>
    </row>
    <row r="19" spans="1:9" ht="34.5" customHeight="1">
      <c r="A19" s="142" t="s">
        <v>170</v>
      </c>
      <c r="B19" s="143">
        <f>B20-B21</f>
        <v>7682</v>
      </c>
      <c r="C19" s="143">
        <f>C20-C21</f>
        <v>-1795</v>
      </c>
      <c r="D19" s="143"/>
      <c r="E19" s="143"/>
      <c r="F19" s="143"/>
      <c r="G19" s="143"/>
      <c r="H19" s="143">
        <f>B19+C19</f>
        <v>5887</v>
      </c>
      <c r="I19" s="47"/>
    </row>
    <row r="20" spans="1:9" ht="15">
      <c r="A20" s="145" t="s">
        <v>127</v>
      </c>
      <c r="B20" s="146">
        <v>9707</v>
      </c>
      <c r="C20" s="146">
        <v>-2281</v>
      </c>
      <c r="D20" s="146"/>
      <c r="E20" s="146"/>
      <c r="F20" s="146"/>
      <c r="G20" s="146"/>
      <c r="H20" s="146">
        <f>B20+C20</f>
        <v>7426</v>
      </c>
      <c r="I20" s="47"/>
    </row>
    <row r="21" spans="1:9" ht="15">
      <c r="A21" s="145" t="s">
        <v>128</v>
      </c>
      <c r="B21" s="146">
        <v>2025</v>
      </c>
      <c r="C21" s="146">
        <v>-486</v>
      </c>
      <c r="D21" s="146"/>
      <c r="E21" s="146"/>
      <c r="F21" s="146"/>
      <c r="G21" s="146"/>
      <c r="H21" s="146">
        <f>B21+C21</f>
        <v>1539</v>
      </c>
      <c r="I21" s="47"/>
    </row>
    <row r="22" spans="1:9" ht="15">
      <c r="A22" s="142" t="s">
        <v>71</v>
      </c>
      <c r="B22" s="143"/>
      <c r="C22" s="143"/>
      <c r="D22" s="143"/>
      <c r="E22" s="143"/>
      <c r="F22" s="143">
        <v>12075</v>
      </c>
      <c r="G22" s="143"/>
      <c r="H22" s="143">
        <f>F22-G22</f>
        <v>12075</v>
      </c>
      <c r="I22" s="47"/>
    </row>
    <row r="23" spans="1:9" ht="15">
      <c r="A23" s="145" t="s">
        <v>72</v>
      </c>
      <c r="B23" s="147"/>
      <c r="C23" s="147"/>
      <c r="D23" s="147"/>
      <c r="E23" s="147"/>
      <c r="F23" s="147"/>
      <c r="G23" s="146"/>
      <c r="H23" s="146"/>
      <c r="I23" s="47"/>
    </row>
    <row r="24" spans="1:9" ht="15">
      <c r="A24" s="145" t="s">
        <v>73</v>
      </c>
      <c r="B24" s="146"/>
      <c r="C24" s="146"/>
      <c r="D24" s="146"/>
      <c r="E24" s="146"/>
      <c r="F24" s="146"/>
      <c r="G24" s="146"/>
      <c r="H24" s="146"/>
      <c r="I24" s="47"/>
    </row>
    <row r="25" spans="1:9" ht="15">
      <c r="A25" s="145" t="s">
        <v>74</v>
      </c>
      <c r="B25" s="147"/>
      <c r="C25" s="147"/>
      <c r="D25" s="147"/>
      <c r="E25" s="147"/>
      <c r="F25" s="147"/>
      <c r="G25" s="147"/>
      <c r="H25" s="146"/>
      <c r="I25" s="47"/>
    </row>
    <row r="26" spans="1:9" ht="15">
      <c r="A26" s="145" t="s">
        <v>75</v>
      </c>
      <c r="B26" s="147"/>
      <c r="C26" s="147"/>
      <c r="D26" s="147"/>
      <c r="E26" s="147"/>
      <c r="F26" s="147"/>
      <c r="G26" s="147"/>
      <c r="H26" s="146"/>
      <c r="I26" s="47"/>
    </row>
    <row r="27" spans="1:9" ht="45">
      <c r="A27" s="145" t="s">
        <v>171</v>
      </c>
      <c r="B27" s="147"/>
      <c r="C27" s="147"/>
      <c r="D27" s="147"/>
      <c r="E27" s="147"/>
      <c r="F27" s="147"/>
      <c r="G27" s="147"/>
      <c r="H27" s="146"/>
      <c r="I27" s="47"/>
    </row>
    <row r="28" spans="1:9" ht="15">
      <c r="A28" s="145" t="s">
        <v>76</v>
      </c>
      <c r="B28" s="146"/>
      <c r="C28" s="146"/>
      <c r="D28" s="146"/>
      <c r="E28" s="146"/>
      <c r="F28" s="146"/>
      <c r="G28" s="146"/>
      <c r="H28" s="146"/>
      <c r="I28" s="47"/>
    </row>
    <row r="29" spans="1:9" ht="15">
      <c r="A29" s="145" t="s">
        <v>77</v>
      </c>
      <c r="B29" s="147"/>
      <c r="C29" s="147"/>
      <c r="D29" s="147"/>
      <c r="E29" s="147"/>
      <c r="F29" s="147"/>
      <c r="G29" s="147"/>
      <c r="H29" s="146"/>
      <c r="I29" s="47"/>
    </row>
    <row r="30" spans="1:9" ht="30">
      <c r="A30" s="145" t="s">
        <v>172</v>
      </c>
      <c r="B30" s="147"/>
      <c r="C30" s="147"/>
      <c r="D30" s="147"/>
      <c r="E30" s="147"/>
      <c r="F30" s="147"/>
      <c r="G30" s="147"/>
      <c r="H30" s="146"/>
      <c r="I30" s="47"/>
    </row>
    <row r="31" spans="1:9" ht="15">
      <c r="A31" s="145" t="s">
        <v>76</v>
      </c>
      <c r="B31" s="146"/>
      <c r="C31" s="146"/>
      <c r="D31" s="146"/>
      <c r="E31" s="146"/>
      <c r="F31" s="146"/>
      <c r="G31" s="146"/>
      <c r="H31" s="146"/>
      <c r="I31" s="47"/>
    </row>
    <row r="32" spans="1:9" ht="15">
      <c r="A32" s="145" t="s">
        <v>77</v>
      </c>
      <c r="B32" s="147"/>
      <c r="C32" s="147"/>
      <c r="D32" s="147"/>
      <c r="E32" s="147"/>
      <c r="F32" s="147"/>
      <c r="G32" s="147"/>
      <c r="H32" s="146"/>
      <c r="I32" s="47"/>
    </row>
    <row r="33" spans="1:9" ht="15">
      <c r="A33" s="145" t="s">
        <v>129</v>
      </c>
      <c r="B33" s="147"/>
      <c r="C33" s="147"/>
      <c r="D33" s="147"/>
      <c r="E33" s="147"/>
      <c r="F33" s="147"/>
      <c r="G33" s="147"/>
      <c r="H33" s="146"/>
      <c r="I33" s="47"/>
    </row>
    <row r="34" spans="1:9" ht="28.5">
      <c r="A34" s="142" t="s">
        <v>78</v>
      </c>
      <c r="B34" s="148">
        <f>B14+B19</f>
        <v>785824</v>
      </c>
      <c r="C34" s="148">
        <f>C14+C19</f>
        <v>-141399</v>
      </c>
      <c r="D34" s="148"/>
      <c r="E34" s="148"/>
      <c r="F34" s="148">
        <f>F14+F22</f>
        <v>38268</v>
      </c>
      <c r="G34" s="148">
        <f>G14+G22</f>
        <v>75889</v>
      </c>
      <c r="H34" s="143">
        <f>H14+H19+H22</f>
        <v>606804</v>
      </c>
      <c r="I34" s="47"/>
    </row>
    <row r="35" spans="1:9" ht="14.25" customHeight="1">
      <c r="A35" s="145" t="s">
        <v>136</v>
      </c>
      <c r="B35" s="146"/>
      <c r="C35" s="146"/>
      <c r="D35" s="146"/>
      <c r="E35" s="146"/>
      <c r="F35" s="146"/>
      <c r="G35" s="146"/>
      <c r="H35" s="146"/>
      <c r="I35" s="47"/>
    </row>
    <row r="36" spans="1:12" ht="28.5">
      <c r="A36" s="142" t="s">
        <v>79</v>
      </c>
      <c r="B36" s="148">
        <f>B34</f>
        <v>785824</v>
      </c>
      <c r="C36" s="148">
        <f>C34</f>
        <v>-141399</v>
      </c>
      <c r="D36" s="148"/>
      <c r="E36" s="148"/>
      <c r="F36" s="148">
        <f>F34</f>
        <v>38268</v>
      </c>
      <c r="G36" s="148">
        <f>G34</f>
        <v>75889</v>
      </c>
      <c r="H36" s="143">
        <f>H34</f>
        <v>606804</v>
      </c>
      <c r="I36" s="47"/>
      <c r="K36" s="149"/>
      <c r="L36" s="149"/>
    </row>
    <row r="37" ht="15">
      <c r="I37" s="47"/>
    </row>
    <row r="38" spans="1:8" ht="26.25" customHeight="1">
      <c r="A38" s="21" t="s">
        <v>199</v>
      </c>
      <c r="B38" s="122"/>
      <c r="C38" s="122"/>
      <c r="D38" s="122"/>
      <c r="E38" s="122"/>
      <c r="F38" s="93"/>
      <c r="G38" s="115"/>
      <c r="H38" s="82"/>
    </row>
    <row r="39" spans="1:8" ht="30.75" customHeight="1">
      <c r="A39" s="122"/>
      <c r="B39" s="150"/>
      <c r="C39" s="150"/>
      <c r="D39" s="151"/>
      <c r="E39" s="152"/>
      <c r="G39" s="84"/>
      <c r="H39" s="121"/>
    </row>
    <row r="40" spans="1:8" ht="12.75">
      <c r="A40" s="153" t="s">
        <v>113</v>
      </c>
      <c r="B40" s="123"/>
      <c r="C40" s="154"/>
      <c r="D40" s="119" t="s">
        <v>194</v>
      </c>
      <c r="E40" s="122"/>
      <c r="G40" s="121"/>
      <c r="H40" s="85"/>
    </row>
    <row r="41" spans="1:8" ht="15">
      <c r="A41" s="155" t="s">
        <v>193</v>
      </c>
      <c r="B41" s="156"/>
      <c r="C41" s="156"/>
      <c r="D41" s="157"/>
      <c r="E41" s="125" t="s">
        <v>195</v>
      </c>
      <c r="G41" s="81"/>
      <c r="H41" s="84"/>
    </row>
    <row r="42" spans="1:8" ht="15">
      <c r="A42" s="156"/>
      <c r="B42" s="156"/>
      <c r="C42" s="156"/>
      <c r="D42" s="158"/>
      <c r="E42" s="158"/>
      <c r="G42" s="85"/>
      <c r="H42" s="121"/>
    </row>
    <row r="43" spans="1:8" ht="15" customHeight="1">
      <c r="A43" s="156"/>
      <c r="B43" s="156"/>
      <c r="C43" s="156"/>
      <c r="D43" s="122"/>
      <c r="E43" s="122"/>
      <c r="H43" s="81"/>
    </row>
    <row r="44" spans="1:5" ht="12.75">
      <c r="A44" s="156"/>
      <c r="B44" s="156"/>
      <c r="C44" s="156"/>
      <c r="D44" s="122"/>
      <c r="E44" s="122"/>
    </row>
    <row r="45" spans="1:8" ht="12.75">
      <c r="A45" s="156"/>
      <c r="B45" s="156"/>
      <c r="C45" s="156"/>
      <c r="D45" s="119" t="s">
        <v>196</v>
      </c>
      <c r="E45" s="120"/>
      <c r="G45" s="121"/>
      <c r="H45" s="85"/>
    </row>
    <row r="46" spans="1:9" ht="15">
      <c r="A46" s="154"/>
      <c r="B46" s="154"/>
      <c r="C46" s="154"/>
      <c r="D46" s="122"/>
      <c r="E46" s="122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5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2010-10-28T14:20:19Z</cp:lastPrinted>
  <dcterms:created xsi:type="dcterms:W3CDTF">2004-03-04T10:58:58Z</dcterms:created>
  <dcterms:modified xsi:type="dcterms:W3CDTF">2011-07-21T14:32:11Z</dcterms:modified>
  <cp:category/>
  <cp:version/>
  <cp:contentType/>
  <cp:contentStatus/>
</cp:coreProperties>
</file>