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4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<sst xmlns="http://schemas.openxmlformats.org/spreadsheetml/2006/main" count="250" uniqueCount="201">
  <si>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</si>
  <si>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</si>
  <si>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</si>
  <si>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</si>
  <si>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</si>
  <si>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</si>
  <si>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</si>
  <si>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</si>
  <si>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</si>
  <si>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</si>
  <si>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</si>
  <si>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</si>
  <si>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</si>
  <si>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</si>
  <si>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</si>
  <si>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</si>
  <si>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</si>
  <si>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</si>
  <si>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</si>
  <si>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</si>
  <si>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</si>
  <si>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</si>
  <si>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</si>
  <si>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</si>
  <si>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</si>
  <si>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</si>
  <si>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</si>
  <si>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</si>
  <si>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</si>
  <si>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</si>
  <si>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</si>
  <si>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</si>
  <si>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</si>
  <si>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</si>
  <si>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</si>
  <si>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</si>
  <si>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</si>
  <si>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</si>
  <si>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</si>
  <si>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</si>
  <si>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</si>
  <si>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</si>
  <si>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</si>
  <si>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</si>
  <si>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</si>
  <si>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</si>
  <si>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</si>
  <si>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</si>
  <si>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</si>
  <si>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</si>
  <si>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</si>
  <si>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</si>
  <si>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</si>
  <si>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</si>
  <si>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</si>
  <si>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</si>
  <si>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</si>
  <si>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</si>
  <si>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</si>
  <si>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</si>
  <si>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</si>
  <si>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</si>
  <si>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</si>
  <si>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</si>
  <si>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</si>
  <si>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</si>
  <si>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</si>
  <si>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</si>
  <si>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</si>
  <si>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</si>
  <si>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</si>
  <si>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</si>
  <si>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</si>
  <si>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</si>
  <si>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</si>
  <si>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</si>
  <si>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</si>
  <si>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</si>
  <si>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</si>
  <si>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</si>
  <si>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</si>
  <si>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</si>
  <si>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</si>
  <si>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</si>
  <si>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</si>
  <si>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</si>
  <si>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</si>
  <si>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</si>
  <si>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</si>
  <si>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</si>
  <si>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</si>
  <si>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</si>
  <si>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</si>
  <si>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</si>
  <si>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</si>
  <si>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</si>
  <si>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</si>
  <si>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</si>
  <si>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</si>
  <si>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</si>
  <si>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</si>
  <si>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</si>
  <si>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</si>
  <si>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</si>
  <si>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</si>
  <si>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</si>
  <si>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</si>
  <si>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</si>
  <si>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</si>
  <si>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</si>
  <si>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</si>
  <si>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</si>
  <si>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</si>
  <si>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</si>
  <si>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</si>
  <si>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</si>
  <si>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</si>
  <si>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</si>
  <si>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</si>
  <si>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</si>
  <si>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</si>
  <si>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</si>
  <si>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</si>
  <si>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</si>
  <si>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</si>
  <si>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</si>
  <si>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</si>
  <si>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</si>
  <si>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</si>
  <si>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</si>
  <si>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</si>
  <si>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</si>
  <si>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</si>
  <si>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</si>
  <si>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</si>
  <si>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</si>
  <si>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</si>
  <si>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</si>
  <si>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</si>
  <si>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</si>
  <si>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</si>
  <si>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</si>
  <si>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</si>
  <si>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</si>
  <si>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</si>
  <si>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</si>
  <si>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</si>
  <si>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</si>
  <si>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</si>
  <si>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</si>
  <si>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</si>
  <si>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</si>
  <si>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</si>
  <si>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</si>
  <si>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</si>
  <si>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</si>
  <si>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</si>
  <si>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</si>
  <si>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</si>
  <si>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</si>
  <si>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</si>
  <si>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</si>
  <si>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</si>
  <si>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</si>
  <si>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</si>
  <si>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</si>
  <si>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</si>
  <si>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</si>
  <si>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</si>
  <si>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</si>
  <si>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</si>
  <si>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</si>
  <si>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</si>
  <si>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</si>
  <si>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</si>
  <si>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</si>
  <si>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</si>
  <si>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</si>
  <si>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</si>
  <si>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</si>
  <si>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</si>
  <si>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</si>
  <si>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</si>
  <si>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</si>
  <si>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</si>
  <si>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</si>
  <si>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</si>
  <si>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</si>
  <si>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</si>
  <si>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</si>
  <si>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</si>
  <si>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</si>
  <si>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</si>
  <si>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</si>
  <si>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</si>
  <si>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</si>
  <si>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</si>
  <si>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</si>
  <si>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30.06.2009</t>
  </si>
  <si>
    <t>Отчетен период: към 30.06.2009г.</t>
  </si>
  <si>
    <t>Дата: 30.07.2009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</si>
</sst>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2" borderId="1" xfId="23" applyFont="1" applyFill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>
      <alignment wrapText="1"/>
    </xf>
    <xf numFmtId="3" fontId="6" fillId="0" borderId="0" xfId="23" applyNumberFormat="1" applyFont="1" applyAlignment="1" applyProtection="1">
      <alignment horizontal="center" vertical="center" wrapText="1"/>
      <protection locked="0"/>
    </xf>
    <xf numFmtId="3" fontId="7" fillId="0" borderId="0" xfId="23" applyNumberFormat="1" applyFont="1" applyAlignment="1" applyProtection="1">
      <alignment horizontal="center" vertical="center" wrapText="1"/>
      <protection locked="0"/>
    </xf>
    <xf numFmtId="3" fontId="6" fillId="0" borderId="0" xfId="23" applyNumberFormat="1" applyFont="1" applyBorder="1" applyAlignment="1" applyProtection="1">
      <alignment horizontal="center" vertical="center" wrapText="1"/>
      <protection locked="0"/>
    </xf>
    <xf numFmtId="3" fontId="6" fillId="0" borderId="0" xfId="24" applyNumberFormat="1" applyFont="1" applyAlignment="1" applyProtection="1">
      <alignment horizontal="center" vertical="center" wrapText="1"/>
      <protection locked="0"/>
    </xf>
    <xf numFmtId="3" fontId="6" fillId="0" borderId="0" xfId="25" applyNumberFormat="1" applyFont="1" applyAlignment="1" applyProtection="1">
      <alignment horizontal="center"/>
      <protection locked="0"/>
    </xf>
    <xf numFmtId="3" fontId="6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Alignment="1">
      <alignment vertical="center" wrapText="1"/>
      <protection/>
    </xf>
    <xf numFmtId="3" fontId="7" fillId="0" borderId="1" xfId="22" applyNumberFormat="1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3" fontId="7" fillId="0" borderId="1" xfId="22" applyNumberFormat="1" applyFont="1" applyBorder="1" applyAlignment="1">
      <alignment wrapText="1"/>
      <protection/>
    </xf>
    <xf numFmtId="3" fontId="6" fillId="0" borderId="1" xfId="22" applyNumberFormat="1" applyFont="1" applyBorder="1" applyAlignment="1">
      <alignment wrapText="1"/>
      <protection/>
    </xf>
    <xf numFmtId="0" fontId="7" fillId="0" borderId="0" xfId="22" applyFont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0" fontId="6" fillId="0" borderId="1" xfId="22" applyFont="1" applyBorder="1" applyAlignment="1">
      <alignment horizontal="right" wrapText="1"/>
      <protection/>
    </xf>
    <xf numFmtId="0" fontId="7" fillId="0" borderId="1" xfId="22" applyFont="1" applyBorder="1">
      <alignment/>
      <protection/>
    </xf>
    <xf numFmtId="0" fontId="6" fillId="0" borderId="1" xfId="22" applyFont="1" applyBorder="1" applyAlignment="1">
      <alignment horizontal="right"/>
      <protection/>
    </xf>
    <xf numFmtId="0" fontId="16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Border="1">
      <alignment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193" fontId="7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3" fontId="5" fillId="0" borderId="1" xfId="0" applyNumberFormat="1" applyFont="1" applyFill="1" applyBorder="1" applyAlignment="1">
      <alignment wrapText="1"/>
    </xf>
    <xf numFmtId="0" fontId="4" fillId="0" borderId="0" xfId="15" applyFont="1" applyFill="1">
      <alignment/>
      <protection/>
    </xf>
    <xf numFmtId="0" fontId="3" fillId="0" borderId="0" xfId="15" applyFont="1" applyFill="1">
      <alignment/>
      <protection/>
    </xf>
    <xf numFmtId="3" fontId="4" fillId="0" borderId="0" xfId="15" applyNumberFormat="1" applyFont="1" applyFill="1">
      <alignment/>
      <protection/>
    </xf>
    <xf numFmtId="0" fontId="5" fillId="0" borderId="0" xfId="0" applyFont="1" applyFill="1" applyAlignment="1">
      <alignment/>
    </xf>
    <xf numFmtId="0" fontId="3" fillId="0" borderId="0" xfId="15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5" applyFont="1" applyFill="1" applyBorder="1" applyAlignment="1" applyProtection="1">
      <alignment horizontal="center" vertical="center" wrapText="1"/>
      <protection locked="0"/>
    </xf>
    <xf numFmtId="0" fontId="3" fillId="0" borderId="0" xfId="25" applyFont="1" applyFill="1" applyBorder="1" applyAlignment="1" applyProtection="1">
      <alignment horizontal="centerContinuous"/>
      <protection locked="0"/>
    </xf>
    <xf numFmtId="0" fontId="1" fillId="0" borderId="0" xfId="23" applyFont="1" applyFill="1" applyAlignment="1" applyProtection="1">
      <alignment horizontal="right" vertical="top"/>
      <protection locked="0"/>
    </xf>
    <xf numFmtId="0" fontId="1" fillId="0" borderId="0" xfId="25" applyFont="1" applyFill="1" applyBorder="1" applyAlignment="1" applyProtection="1">
      <alignment horizontal="center" vertical="center" wrapText="1"/>
      <protection/>
    </xf>
    <xf numFmtId="0" fontId="3" fillId="0" borderId="0" xfId="25" applyFont="1" applyFill="1" applyBorder="1" applyProtection="1">
      <alignment/>
      <protection locked="0"/>
    </xf>
    <xf numFmtId="0" fontId="3" fillId="0" borderId="0" xfId="25" applyFont="1" applyFill="1" applyBorder="1" applyAlignment="1" applyProtection="1">
      <alignment wrapText="1"/>
      <protection locked="0"/>
    </xf>
    <xf numFmtId="0" fontId="3" fillId="0" borderId="0" xfId="25" applyFont="1" applyFill="1" applyProtection="1">
      <alignment/>
      <protection locked="0"/>
    </xf>
    <xf numFmtId="0" fontId="1" fillId="0" borderId="0" xfId="25" applyFont="1" applyFill="1" applyAlignment="1" applyProtection="1">
      <alignment horizontal="center"/>
      <protection locked="0"/>
    </xf>
    <xf numFmtId="0" fontId="5" fillId="0" borderId="1" xfId="25" applyFont="1" applyFill="1" applyBorder="1" applyAlignment="1" applyProtection="1">
      <alignment horizontal="center" vertical="center" wrapText="1"/>
      <protection/>
    </xf>
    <xf numFmtId="0" fontId="5" fillId="0" borderId="1" xfId="25" applyFont="1" applyFill="1" applyBorder="1" applyAlignment="1" applyProtection="1">
      <alignment vertical="center" wrapText="1"/>
      <protection/>
    </xf>
    <xf numFmtId="3" fontId="5" fillId="0" borderId="1" xfId="25" applyNumberFormat="1" applyFont="1" applyFill="1" applyBorder="1" applyAlignment="1" applyProtection="1">
      <alignment vertical="center"/>
      <protection/>
    </xf>
    <xf numFmtId="0" fontId="4" fillId="0" borderId="1" xfId="25" applyFont="1" applyFill="1" applyBorder="1" applyProtection="1">
      <alignment/>
      <protection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15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15" applyFont="1" applyFill="1" applyAlignment="1">
      <alignment horizontal="right"/>
      <protection/>
    </xf>
    <xf numFmtId="0" fontId="3" fillId="0" borderId="0" xfId="15" applyFont="1" applyFill="1" applyBorder="1">
      <alignment/>
      <protection/>
    </xf>
    <xf numFmtId="0" fontId="3" fillId="0" borderId="0" xfId="15" applyFont="1" applyFill="1" applyBorder="1" applyAlignment="1">
      <alignment horizontal="right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left" vertical="top"/>
      <protection/>
    </xf>
    <xf numFmtId="0" fontId="4" fillId="0" borderId="0" xfId="15" applyFont="1" applyFill="1" applyBorder="1" applyAlignment="1">
      <alignment/>
      <protection/>
    </xf>
    <xf numFmtId="0" fontId="4" fillId="0" borderId="0" xfId="15" applyFont="1" applyFill="1" applyBorder="1" applyAlignment="1">
      <alignment vertical="top"/>
      <protection/>
    </xf>
    <xf numFmtId="0" fontId="4" fillId="0" borderId="0" xfId="15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15" applyFont="1" applyFill="1" applyBorder="1">
      <alignment/>
      <protection/>
    </xf>
    <xf numFmtId="0" fontId="4" fillId="0" borderId="0" xfId="15" applyFont="1" applyFill="1" applyAlignment="1">
      <alignment wrapText="1"/>
      <protection/>
    </xf>
    <xf numFmtId="0" fontId="7" fillId="0" borderId="0" xfId="15" applyFont="1" applyFill="1" applyBorder="1" applyAlignment="1">
      <alignment horizontal="right"/>
      <protection/>
    </xf>
    <xf numFmtId="0" fontId="7" fillId="0" borderId="0" xfId="15" applyFont="1" applyFill="1" applyBorder="1" applyAlignment="1">
      <alignment/>
      <protection/>
    </xf>
    <xf numFmtId="0" fontId="3" fillId="0" borderId="0" xfId="0" applyFont="1" applyFill="1" applyAlignment="1">
      <alignment horizontal="center"/>
    </xf>
    <xf numFmtId="0" fontId="7" fillId="0" borderId="0" xfId="22" applyFont="1" applyFill="1" applyAlignment="1">
      <alignment wrapText="1"/>
      <protection/>
    </xf>
    <xf numFmtId="0" fontId="9" fillId="0" borderId="0" xfId="0" applyFont="1" applyFill="1" applyAlignment="1">
      <alignment vertical="center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5" fillId="0" borderId="0" xfId="23" applyFont="1" applyFill="1" applyBorder="1" applyAlignment="1" applyProtection="1">
      <alignment horizontal="left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5" fillId="0" borderId="0" xfId="24" applyFont="1" applyFill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left" vertical="justify"/>
      <protection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3" fontId="1" fillId="0" borderId="1" xfId="26" applyNumberFormat="1" applyFont="1" applyFill="1" applyBorder="1" applyAlignment="1" applyProtection="1">
      <alignment horizontal="right" vertical="justify"/>
      <protection/>
    </xf>
    <xf numFmtId="3" fontId="3" fillId="0" borderId="1" xfId="26" applyNumberFormat="1" applyFont="1" applyFill="1" applyBorder="1" applyAlignment="1" applyProtection="1">
      <alignment horizontal="right" vertical="justify"/>
      <protection/>
    </xf>
    <xf numFmtId="3" fontId="3" fillId="0" borderId="1" xfId="26" applyNumberFormat="1" applyFont="1" applyFill="1" applyBorder="1" applyAlignment="1" applyProtection="1">
      <alignment horizontal="right" vertical="justify"/>
      <protection locked="0"/>
    </xf>
    <xf numFmtId="3" fontId="1" fillId="0" borderId="1" xfId="26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4" fillId="0" borderId="0" xfId="15" applyFont="1" applyFill="1" applyBorder="1" applyAlignment="1">
      <alignment horizontal="right" vertical="top"/>
      <protection/>
    </xf>
    <xf numFmtId="0" fontId="7" fillId="0" borderId="0" xfId="15" applyFont="1" applyFill="1" applyAlignment="1">
      <alignment wrapText="1"/>
      <protection/>
    </xf>
    <xf numFmtId="0" fontId="7" fillId="0" borderId="0" xfId="15" applyFont="1" applyFill="1" applyAlignment="1">
      <alignment horizontal="right"/>
      <protection/>
    </xf>
    <xf numFmtId="0" fontId="7" fillId="0" borderId="0" xfId="15" applyFont="1" applyFill="1">
      <alignment/>
      <protection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7" fillId="0" borderId="0" xfId="22" applyFont="1" applyAlignment="1">
      <alignment horizontal="right"/>
      <protection/>
    </xf>
    <xf numFmtId="3" fontId="14" fillId="0" borderId="0" xfId="22" applyNumberFormat="1" applyFont="1" applyAlignment="1">
      <alignment vertical="center" wrapText="1"/>
      <protection/>
    </xf>
    <xf numFmtId="3" fontId="7" fillId="0" borderId="0" xfId="23" applyNumberFormat="1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5" applyFont="1" applyFill="1" applyAlignment="1">
      <alignment wrapText="1"/>
      <protection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3" xfId="26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5" xfId="26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26" applyFont="1" applyFill="1" applyBorder="1" applyAlignment="1">
      <alignment horizontal="center" vertical="center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justify" wrapText="1"/>
      <protection/>
    </xf>
    <xf numFmtId="0" fontId="1" fillId="0" borderId="6" xfId="26" applyFont="1" applyFill="1" applyBorder="1" applyAlignment="1">
      <alignment horizontal="center" vertical="justify" wrapText="1"/>
      <protection/>
    </xf>
    <xf numFmtId="0" fontId="3" fillId="0" borderId="7" xfId="0" applyFont="1" applyFill="1" applyBorder="1" applyAlignment="1">
      <alignment horizontal="center" vertical="center" wrapText="1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1">
      <selection activeCell="A46" sqref="A46"/>
    </sheetView>
  </sheetViews>
  <sheetFormatPr defaultColWidth="9.140625" defaultRowHeight="12.75"/>
  <cols>
    <col min="1" max="1" width="42.28125" style="19" customWidth="1"/>
    <col min="2" max="2" width="11.421875" style="20" customWidth="1"/>
    <col min="3" max="3" width="10.57421875" style="20" customWidth="1"/>
    <col min="4" max="4" width="51.421875" style="19" customWidth="1"/>
    <col min="5" max="5" width="11.421875" style="20" customWidth="1"/>
    <col min="6" max="6" width="12.57421875" style="20" customWidth="1"/>
    <col min="7" max="16384" width="9.140625" style="19" customWidth="1"/>
  </cols>
  <sheetData>
    <row r="1" spans="5:6" ht="12">
      <c r="E1" s="165" t="s">
        <v>153</v>
      </c>
      <c r="F1" s="165"/>
    </row>
    <row r="2" spans="1:6" ht="12" customHeight="1">
      <c r="A2" s="6"/>
      <c r="B2" s="13"/>
      <c r="C2" s="167" t="s">
        <v>0</v>
      </c>
      <c r="D2" s="167"/>
      <c r="E2" s="14"/>
      <c r="F2" s="14"/>
    </row>
    <row r="3" spans="1:6" ht="21" customHeight="1">
      <c r="A3" s="7" t="s">
        <v>189</v>
      </c>
      <c r="B3" s="21"/>
      <c r="C3" s="15"/>
      <c r="D3" s="6"/>
      <c r="E3" s="166" t="s">
        <v>188</v>
      </c>
      <c r="F3" s="166"/>
    </row>
    <row r="4" spans="1:6" ht="16.5" customHeight="1">
      <c r="A4" s="7" t="s">
        <v>198</v>
      </c>
      <c r="B4" s="21"/>
      <c r="C4" s="16"/>
      <c r="D4" s="8"/>
      <c r="E4" s="14"/>
      <c r="F4" s="17" t="s">
        <v>80</v>
      </c>
    </row>
    <row r="5" spans="1:6" ht="50.25" customHeight="1">
      <c r="A5" s="9" t="s">
        <v>1</v>
      </c>
      <c r="B5" s="18" t="s">
        <v>2</v>
      </c>
      <c r="C5" s="18" t="s">
        <v>3</v>
      </c>
      <c r="D5" s="10" t="s">
        <v>7</v>
      </c>
      <c r="E5" s="18" t="s">
        <v>4</v>
      </c>
      <c r="F5" s="18" t="s">
        <v>5</v>
      </c>
    </row>
    <row r="6" spans="1:6" ht="12">
      <c r="A6" s="9" t="s">
        <v>6</v>
      </c>
      <c r="B6" s="18">
        <v>1</v>
      </c>
      <c r="C6" s="18">
        <v>2</v>
      </c>
      <c r="D6" s="10" t="s">
        <v>6</v>
      </c>
      <c r="E6" s="18">
        <v>1</v>
      </c>
      <c r="F6" s="18">
        <v>2</v>
      </c>
    </row>
    <row r="7" spans="1:6" ht="12">
      <c r="A7" s="11" t="s">
        <v>8</v>
      </c>
      <c r="B7" s="22"/>
      <c r="C7" s="22"/>
      <c r="D7" s="23" t="s">
        <v>28</v>
      </c>
      <c r="E7" s="22"/>
      <c r="F7" s="22"/>
    </row>
    <row r="8" spans="1:30" ht="12">
      <c r="A8" s="24" t="s">
        <v>29</v>
      </c>
      <c r="B8" s="25"/>
      <c r="C8" s="25"/>
      <c r="D8" s="24" t="s">
        <v>30</v>
      </c>
      <c r="E8" s="26">
        <v>810864</v>
      </c>
      <c r="F8" s="26">
        <v>270023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ht="12">
      <c r="A9" s="28" t="s">
        <v>147</v>
      </c>
      <c r="B9" s="25"/>
      <c r="C9" s="25"/>
      <c r="D9" s="24" t="s">
        <v>31</v>
      </c>
      <c r="E9" s="25"/>
      <c r="F9" s="25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24">
      <c r="A10" s="28" t="s">
        <v>98</v>
      </c>
      <c r="B10" s="25"/>
      <c r="C10" s="25"/>
      <c r="D10" s="28" t="s">
        <v>146</v>
      </c>
      <c r="E10" s="25">
        <v>-148705</v>
      </c>
      <c r="F10" s="25">
        <v>13079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20.25" customHeight="1">
      <c r="A11" s="28" t="s">
        <v>107</v>
      </c>
      <c r="B11" s="25"/>
      <c r="C11" s="25"/>
      <c r="D11" s="28" t="s">
        <v>32</v>
      </c>
      <c r="E11" s="25"/>
      <c r="F11" s="25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12">
      <c r="A12" s="28" t="s">
        <v>138</v>
      </c>
      <c r="B12" s="25"/>
      <c r="C12" s="25"/>
      <c r="D12" s="28" t="s">
        <v>115</v>
      </c>
      <c r="E12" s="25"/>
      <c r="F12" s="25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2">
      <c r="A13" s="29" t="s">
        <v>12</v>
      </c>
      <c r="B13" s="25"/>
      <c r="C13" s="25"/>
      <c r="D13" s="29" t="s">
        <v>27</v>
      </c>
      <c r="E13" s="26">
        <f>E10+E11+E12</f>
        <v>-148705</v>
      </c>
      <c r="F13" s="26">
        <f>F10+F11+F12</f>
        <v>13079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">
      <c r="A14" s="24" t="s">
        <v>173</v>
      </c>
      <c r="B14" s="25"/>
      <c r="C14" s="25"/>
      <c r="D14" s="24" t="s">
        <v>33</v>
      </c>
      <c r="E14" s="25"/>
      <c r="F14" s="25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2">
      <c r="A15" s="29" t="s">
        <v>39</v>
      </c>
      <c r="B15" s="25">
        <f>B13+B14</f>
        <v>0</v>
      </c>
      <c r="C15" s="25">
        <f>C13+C14</f>
        <v>0</v>
      </c>
      <c r="D15" s="28" t="s">
        <v>34</v>
      </c>
      <c r="E15" s="25">
        <f>E16-E17</f>
        <v>-75889</v>
      </c>
      <c r="F15" s="25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2">
      <c r="A16" s="23" t="s">
        <v>41</v>
      </c>
      <c r="B16" s="25"/>
      <c r="C16" s="25"/>
      <c r="D16" s="28" t="s">
        <v>35</v>
      </c>
      <c r="E16" s="25"/>
      <c r="F16" s="25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2">
      <c r="A17" s="23" t="s">
        <v>43</v>
      </c>
      <c r="B17" s="25"/>
      <c r="C17" s="25"/>
      <c r="D17" s="28" t="s">
        <v>36</v>
      </c>
      <c r="E17" s="25">
        <v>75889</v>
      </c>
      <c r="F17" s="25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">
      <c r="A18" s="30" t="s">
        <v>9</v>
      </c>
      <c r="B18" s="25"/>
      <c r="C18" s="25"/>
      <c r="D18" s="30" t="s">
        <v>37</v>
      </c>
      <c r="E18" s="25">
        <v>-8507</v>
      </c>
      <c r="F18" s="25">
        <v>-75889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2">
      <c r="A19" s="30" t="s">
        <v>10</v>
      </c>
      <c r="B19" s="25">
        <v>192297</v>
      </c>
      <c r="C19" s="25">
        <v>90474</v>
      </c>
      <c r="D19" s="29" t="s">
        <v>38</v>
      </c>
      <c r="E19" s="26">
        <f>E15+E18</f>
        <v>-84396</v>
      </c>
      <c r="F19" s="26">
        <f>F15+F18</f>
        <v>-75889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">
      <c r="A20" s="30" t="s">
        <v>174</v>
      </c>
      <c r="B20" s="25">
        <v>293425</v>
      </c>
      <c r="C20" s="25">
        <v>30206</v>
      </c>
      <c r="D20" s="31" t="s">
        <v>40</v>
      </c>
      <c r="E20" s="26">
        <f>E8+E13+E19</f>
        <v>577763</v>
      </c>
      <c r="F20" s="26">
        <f>F8+F13+F19</f>
        <v>207213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">
      <c r="A21" s="30" t="s">
        <v>137</v>
      </c>
      <c r="B21" s="25"/>
      <c r="C21" s="25"/>
      <c r="D21" s="32"/>
      <c r="E21" s="25"/>
      <c r="F21" s="25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2">
      <c r="A22" s="31" t="s">
        <v>12</v>
      </c>
      <c r="B22" s="26">
        <f>SUM(B19:B21)</f>
        <v>485722</v>
      </c>
      <c r="C22" s="26">
        <f>SUM(C19:C21)</f>
        <v>120680</v>
      </c>
      <c r="D22" s="30"/>
      <c r="E22" s="25"/>
      <c r="F22" s="25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2">
      <c r="A23" s="23" t="s">
        <v>117</v>
      </c>
      <c r="B23" s="25"/>
      <c r="C23" s="25"/>
      <c r="D23" s="23" t="s">
        <v>42</v>
      </c>
      <c r="E23" s="25"/>
      <c r="F23" s="25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ht="12">
      <c r="A24" s="30" t="s">
        <v>147</v>
      </c>
      <c r="B24" s="22">
        <f>SUM(B25:B28)</f>
        <v>92376</v>
      </c>
      <c r="C24" s="22">
        <f>SUM(C25:C28)</f>
        <v>87025</v>
      </c>
      <c r="D24" s="33" t="s">
        <v>148</v>
      </c>
      <c r="E24" s="25"/>
      <c r="F24" s="25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ht="12">
      <c r="A25" s="30" t="s">
        <v>98</v>
      </c>
      <c r="B25" s="22">
        <v>64994</v>
      </c>
      <c r="C25" s="22">
        <v>77246</v>
      </c>
      <c r="D25" s="28" t="s">
        <v>134</v>
      </c>
      <c r="E25" s="25">
        <f>SUM(E26:E27)</f>
        <v>1614</v>
      </c>
      <c r="F25" s="25">
        <f>SUM(F26:F27)</f>
        <v>833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6" ht="12">
      <c r="A26" s="30" t="s">
        <v>112</v>
      </c>
      <c r="B26" s="22"/>
      <c r="C26" s="22"/>
      <c r="D26" s="28" t="s">
        <v>175</v>
      </c>
      <c r="E26" s="22">
        <v>420</v>
      </c>
      <c r="F26" s="22">
        <v>380</v>
      </c>
    </row>
    <row r="27" spans="1:6" ht="12">
      <c r="A27" s="30" t="s">
        <v>107</v>
      </c>
      <c r="B27" s="22">
        <v>27382</v>
      </c>
      <c r="C27" s="22">
        <v>9779</v>
      </c>
      <c r="D27" s="28" t="s">
        <v>100</v>
      </c>
      <c r="E27" s="22">
        <v>1194</v>
      </c>
      <c r="F27" s="22">
        <v>453</v>
      </c>
    </row>
    <row r="28" spans="1:6" ht="12">
      <c r="A28" s="30" t="s">
        <v>11</v>
      </c>
      <c r="B28" s="22"/>
      <c r="C28" s="22"/>
      <c r="D28" s="30" t="s">
        <v>111</v>
      </c>
      <c r="E28" s="22"/>
      <c r="F28" s="22"/>
    </row>
    <row r="29" spans="1:6" ht="12">
      <c r="A29" s="30" t="s">
        <v>139</v>
      </c>
      <c r="B29" s="22"/>
      <c r="C29" s="22"/>
      <c r="D29" s="33" t="s">
        <v>130</v>
      </c>
      <c r="E29" s="22"/>
      <c r="F29" s="22"/>
    </row>
    <row r="30" spans="1:6" ht="12">
      <c r="A30" s="30" t="s">
        <v>140</v>
      </c>
      <c r="B30" s="34"/>
      <c r="C30" s="34"/>
      <c r="D30" s="30" t="s">
        <v>149</v>
      </c>
      <c r="E30" s="22"/>
      <c r="F30" s="22"/>
    </row>
    <row r="31" spans="1:6" ht="12">
      <c r="A31" s="30" t="s">
        <v>141</v>
      </c>
      <c r="B31" s="22"/>
      <c r="C31" s="22"/>
      <c r="D31" s="33" t="s">
        <v>109</v>
      </c>
      <c r="E31" s="22"/>
      <c r="F31" s="22"/>
    </row>
    <row r="32" spans="1:6" ht="12">
      <c r="A32" s="30" t="s">
        <v>142</v>
      </c>
      <c r="B32" s="22"/>
      <c r="C32" s="22"/>
      <c r="D32" s="33" t="s">
        <v>110</v>
      </c>
      <c r="E32" s="22"/>
      <c r="F32" s="22"/>
    </row>
    <row r="33" spans="1:6" ht="12">
      <c r="A33" s="30" t="s">
        <v>143</v>
      </c>
      <c r="B33" s="22"/>
      <c r="C33" s="35"/>
      <c r="D33" s="33" t="s">
        <v>150</v>
      </c>
      <c r="E33" s="22"/>
      <c r="F33" s="22"/>
    </row>
    <row r="34" spans="1:6" ht="12">
      <c r="A34" s="31" t="s">
        <v>13</v>
      </c>
      <c r="B34" s="35">
        <f>SUM(B29:B33)+B24</f>
        <v>92376</v>
      </c>
      <c r="C34" s="35">
        <f>SUM(C29:C33)+C24</f>
        <v>87025</v>
      </c>
      <c r="D34" s="30" t="s">
        <v>151</v>
      </c>
      <c r="E34" s="22"/>
      <c r="F34" s="22"/>
    </row>
    <row r="35" spans="1:6" ht="15" customHeight="1">
      <c r="A35" s="23" t="s">
        <v>114</v>
      </c>
      <c r="B35" s="22"/>
      <c r="C35" s="22"/>
      <c r="D35" s="33" t="s">
        <v>152</v>
      </c>
      <c r="E35" s="22">
        <v>1</v>
      </c>
      <c r="F35" s="22">
        <v>12</v>
      </c>
    </row>
    <row r="36" spans="1:6" ht="13.5" customHeight="1">
      <c r="A36" s="28" t="s">
        <v>144</v>
      </c>
      <c r="B36" s="22">
        <v>1159</v>
      </c>
      <c r="C36" s="22">
        <v>353</v>
      </c>
      <c r="D36" s="33" t="s">
        <v>116</v>
      </c>
      <c r="E36" s="22"/>
      <c r="F36" s="22"/>
    </row>
    <row r="37" spans="1:6" ht="12">
      <c r="A37" s="28" t="s">
        <v>99</v>
      </c>
      <c r="B37" s="22"/>
      <c r="C37" s="22"/>
      <c r="D37" s="31" t="s">
        <v>12</v>
      </c>
      <c r="E37" s="35">
        <f>E25+E29+E30+E31+E32+E33+E34+E35+E36</f>
        <v>1615</v>
      </c>
      <c r="F37" s="35">
        <f>F24+F25+F29+F30+F31+F32+F33+F34+F35+F36</f>
        <v>845</v>
      </c>
    </row>
    <row r="38" spans="1:6" ht="12">
      <c r="A38" s="28" t="s">
        <v>145</v>
      </c>
      <c r="B38" s="22"/>
      <c r="C38" s="22"/>
      <c r="D38" s="31" t="s">
        <v>45</v>
      </c>
      <c r="E38" s="36">
        <f>E37</f>
        <v>1615</v>
      </c>
      <c r="F38" s="35">
        <f>F37</f>
        <v>845</v>
      </c>
    </row>
    <row r="39" spans="1:6" ht="12">
      <c r="A39" s="28" t="s">
        <v>108</v>
      </c>
      <c r="B39" s="22">
        <v>121</v>
      </c>
      <c r="C39" s="22"/>
      <c r="D39" s="30"/>
      <c r="E39" s="22"/>
      <c r="F39" s="22"/>
    </row>
    <row r="40" spans="1:6" ht="12">
      <c r="A40" s="29" t="s">
        <v>14</v>
      </c>
      <c r="B40" s="35">
        <f>SUM(B36:B39)</f>
        <v>1280</v>
      </c>
      <c r="C40" s="35">
        <f>SUM(C36:C39)</f>
        <v>353</v>
      </c>
      <c r="D40" s="30"/>
      <c r="E40" s="22"/>
      <c r="F40" s="22"/>
    </row>
    <row r="41" spans="1:6" ht="12">
      <c r="A41" s="24" t="s">
        <v>44</v>
      </c>
      <c r="B41" s="22"/>
      <c r="C41" s="22"/>
      <c r="D41" s="30"/>
      <c r="E41" s="22"/>
      <c r="F41" s="22"/>
    </row>
    <row r="42" spans="1:6" ht="12">
      <c r="A42" s="29" t="s">
        <v>45</v>
      </c>
      <c r="B42" s="35">
        <f>B22+B34+B40+B41</f>
        <v>579378</v>
      </c>
      <c r="C42" s="35">
        <f>C22+C34+C40+C41</f>
        <v>208058</v>
      </c>
      <c r="D42" s="30"/>
      <c r="E42" s="22"/>
      <c r="F42" s="22"/>
    </row>
    <row r="43" spans="1:6" ht="12.75" customHeight="1">
      <c r="A43" s="30"/>
      <c r="B43" s="22"/>
      <c r="C43" s="22"/>
      <c r="D43" s="30"/>
      <c r="E43" s="22"/>
      <c r="F43" s="22"/>
    </row>
    <row r="44" spans="1:6" ht="12">
      <c r="A44" s="29" t="s">
        <v>47</v>
      </c>
      <c r="B44" s="26">
        <f>B15+B42</f>
        <v>579378</v>
      </c>
      <c r="C44" s="26">
        <f>C15+C42</f>
        <v>208058</v>
      </c>
      <c r="D44" s="29" t="s">
        <v>46</v>
      </c>
      <c r="E44" s="35">
        <f>E20+E38</f>
        <v>579378</v>
      </c>
      <c r="F44" s="35">
        <f>F20+F38</f>
        <v>208058</v>
      </c>
    </row>
    <row r="45" spans="2:7" ht="12">
      <c r="B45" s="37"/>
      <c r="C45" s="37"/>
      <c r="D45" s="38"/>
      <c r="E45" s="37"/>
      <c r="F45" s="37"/>
      <c r="G45" s="38"/>
    </row>
    <row r="46" spans="1:7" ht="12.75">
      <c r="A46" s="128" t="s">
        <v>200</v>
      </c>
      <c r="B46" s="168"/>
      <c r="C46" s="168"/>
      <c r="D46" s="39"/>
      <c r="E46" s="40"/>
      <c r="F46" s="41"/>
      <c r="G46" s="38"/>
    </row>
    <row r="47" spans="2:7" ht="12.75">
      <c r="B47" s="38"/>
      <c r="C47" s="38"/>
      <c r="D47" s="38"/>
      <c r="E47" s="42"/>
      <c r="F47" s="42"/>
      <c r="G47" s="38"/>
    </row>
    <row r="48" spans="1:7" ht="12.75">
      <c r="A48" s="164" t="s">
        <v>176</v>
      </c>
      <c r="B48" s="164"/>
      <c r="C48" s="164"/>
      <c r="D48" s="39" t="s">
        <v>184</v>
      </c>
      <c r="E48" s="43"/>
      <c r="F48" s="43"/>
      <c r="G48" s="38"/>
    </row>
    <row r="49" spans="1:6" ht="12.75">
      <c r="A49" s="164" t="s">
        <v>177</v>
      </c>
      <c r="B49" s="164"/>
      <c r="C49" s="164"/>
      <c r="D49" s="38"/>
      <c r="E49" s="44"/>
      <c r="F49" s="44"/>
    </row>
    <row r="50" spans="1:7" ht="12.75" customHeight="1">
      <c r="A50" s="38"/>
      <c r="B50" s="38"/>
      <c r="C50" s="38"/>
      <c r="D50" s="45" t="s">
        <v>185</v>
      </c>
      <c r="E50" s="41"/>
      <c r="F50" s="41"/>
      <c r="G50" s="38"/>
    </row>
    <row r="51" spans="1:7" ht="12.75" customHeight="1">
      <c r="A51" s="38"/>
      <c r="B51" s="38"/>
      <c r="C51" s="38"/>
      <c r="D51" s="45"/>
      <c r="E51" s="41"/>
      <c r="F51" s="41"/>
      <c r="G51" s="38"/>
    </row>
    <row r="52" spans="1:7" ht="12.75" customHeight="1">
      <c r="A52" s="38"/>
      <c r="B52" s="38"/>
      <c r="C52" s="38"/>
      <c r="D52" s="45"/>
      <c r="E52" s="41"/>
      <c r="F52" s="41"/>
      <c r="G52" s="38"/>
    </row>
    <row r="53" spans="2:7" ht="12">
      <c r="B53" s="19"/>
      <c r="C53" s="38"/>
      <c r="D53" s="45"/>
      <c r="E53" s="43"/>
      <c r="F53" s="46"/>
      <c r="G53" s="38"/>
    </row>
    <row r="54" spans="1:7" ht="12">
      <c r="A54" s="38"/>
      <c r="B54" s="38"/>
      <c r="C54" s="38"/>
      <c r="D54" s="38"/>
      <c r="E54" s="43"/>
      <c r="F54" s="43"/>
      <c r="G54" s="38"/>
    </row>
    <row r="55" spans="1:7" ht="12.75">
      <c r="A55" s="38"/>
      <c r="B55" s="37"/>
      <c r="C55" s="38"/>
      <c r="D55" s="47" t="s">
        <v>186</v>
      </c>
      <c r="E55" s="38"/>
      <c r="F55" s="38"/>
      <c r="G55" s="38"/>
    </row>
    <row r="56" spans="1:7" ht="12">
      <c r="A56" s="38"/>
      <c r="B56" s="37"/>
      <c r="C56" s="38"/>
      <c r="E56" s="38"/>
      <c r="F56" s="38"/>
      <c r="G56" s="38"/>
    </row>
    <row r="57" spans="1:7" ht="12">
      <c r="A57" s="38"/>
      <c r="B57" s="38"/>
      <c r="C57" s="38"/>
      <c r="D57" s="45" t="s">
        <v>178</v>
      </c>
      <c r="E57" s="38"/>
      <c r="F57" s="38"/>
      <c r="G57" s="38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33" sqref="A33"/>
    </sheetView>
  </sheetViews>
  <sheetFormatPr defaultColWidth="9.140625" defaultRowHeight="12.75"/>
  <cols>
    <col min="1" max="1" width="46.00390625" style="1" customWidth="1"/>
    <col min="2" max="2" width="11.140625" style="1" customWidth="1"/>
    <col min="3" max="3" width="13.57421875" style="1" customWidth="1"/>
    <col min="4" max="4" width="43.421875" style="1" customWidth="1"/>
    <col min="5" max="5" width="13.57421875" style="1" customWidth="1"/>
    <col min="6" max="6" width="12.140625" style="1" customWidth="1"/>
    <col min="7" max="16384" width="9.140625" style="1" customWidth="1"/>
  </cols>
  <sheetData>
    <row r="1" spans="5:6" ht="25.5" customHeight="1">
      <c r="E1" s="170" t="s">
        <v>154</v>
      </c>
      <c r="F1" s="170"/>
    </row>
    <row r="2" spans="1:6" ht="12.75" customHeight="1">
      <c r="A2" s="52"/>
      <c r="C2" s="171" t="s">
        <v>15</v>
      </c>
      <c r="D2" s="171"/>
      <c r="E2" s="54"/>
      <c r="F2" s="54"/>
    </row>
    <row r="3" spans="1:6" ht="15">
      <c r="A3" s="171" t="s">
        <v>190</v>
      </c>
      <c r="B3" s="171"/>
      <c r="C3" s="3"/>
      <c r="D3" s="3"/>
      <c r="E3" s="55"/>
      <c r="F3" s="55"/>
    </row>
    <row r="4" spans="1:6" ht="15">
      <c r="A4" s="2" t="s">
        <v>199</v>
      </c>
      <c r="B4" s="56"/>
      <c r="C4" s="57"/>
      <c r="D4" s="58" t="s">
        <v>191</v>
      </c>
      <c r="E4" s="172"/>
      <c r="F4" s="172"/>
    </row>
    <row r="5" spans="1:7" ht="15">
      <c r="A5" s="59"/>
      <c r="B5" s="60"/>
      <c r="C5" s="60"/>
      <c r="D5" s="61"/>
      <c r="E5" s="62"/>
      <c r="F5" s="63" t="s">
        <v>80</v>
      </c>
      <c r="G5" s="4"/>
    </row>
    <row r="6" spans="1:7" ht="25.5">
      <c r="A6" s="64" t="s">
        <v>16</v>
      </c>
      <c r="B6" s="64" t="s">
        <v>2</v>
      </c>
      <c r="C6" s="64" t="s">
        <v>5</v>
      </c>
      <c r="D6" s="64" t="s">
        <v>17</v>
      </c>
      <c r="E6" s="64" t="s">
        <v>2</v>
      </c>
      <c r="F6" s="64" t="s">
        <v>5</v>
      </c>
      <c r="G6" s="4"/>
    </row>
    <row r="7" spans="1:7" ht="12.75">
      <c r="A7" s="64" t="s">
        <v>6</v>
      </c>
      <c r="B7" s="64">
        <v>1</v>
      </c>
      <c r="C7" s="64">
        <v>2</v>
      </c>
      <c r="D7" s="64" t="s">
        <v>6</v>
      </c>
      <c r="E7" s="64">
        <v>1</v>
      </c>
      <c r="F7" s="64">
        <v>2</v>
      </c>
      <c r="G7" s="4"/>
    </row>
    <row r="8" spans="1:7" ht="18" customHeight="1">
      <c r="A8" s="65" t="s">
        <v>18</v>
      </c>
      <c r="B8" s="66"/>
      <c r="C8" s="66"/>
      <c r="D8" s="65" t="s">
        <v>19</v>
      </c>
      <c r="E8" s="67"/>
      <c r="F8" s="67"/>
      <c r="G8" s="4"/>
    </row>
    <row r="9" spans="1:7" s="71" customFormat="1" ht="12.75">
      <c r="A9" s="68" t="s">
        <v>20</v>
      </c>
      <c r="B9" s="69"/>
      <c r="C9" s="69"/>
      <c r="D9" s="68" t="s">
        <v>48</v>
      </c>
      <c r="E9" s="69"/>
      <c r="F9" s="69"/>
      <c r="G9" s="70"/>
    </row>
    <row r="10" spans="1:7" s="75" customFormat="1" ht="12.75">
      <c r="A10" s="72" t="s">
        <v>21</v>
      </c>
      <c r="B10" s="72"/>
      <c r="C10" s="72"/>
      <c r="D10" s="72" t="s">
        <v>49</v>
      </c>
      <c r="E10" s="73">
        <v>1730</v>
      </c>
      <c r="F10" s="73">
        <v>15940</v>
      </c>
      <c r="G10" s="74"/>
    </row>
    <row r="11" spans="1:8" s="75" customFormat="1" ht="31.5" customHeight="1">
      <c r="A11" s="72" t="s">
        <v>155</v>
      </c>
      <c r="B11" s="73">
        <v>84981</v>
      </c>
      <c r="C11" s="73">
        <v>368981</v>
      </c>
      <c r="D11" s="72" t="s">
        <v>50</v>
      </c>
      <c r="E11" s="73">
        <v>74288</v>
      </c>
      <c r="F11" s="73">
        <v>281134</v>
      </c>
      <c r="G11" s="74"/>
      <c r="H11" s="76"/>
    </row>
    <row r="12" spans="1:8" s="75" customFormat="1" ht="15.75" customHeight="1">
      <c r="A12" s="72" t="s">
        <v>22</v>
      </c>
      <c r="B12" s="73">
        <v>84978</v>
      </c>
      <c r="C12" s="73">
        <v>367169</v>
      </c>
      <c r="D12" s="72" t="s">
        <v>51</v>
      </c>
      <c r="E12" s="73">
        <v>74288</v>
      </c>
      <c r="F12" s="73">
        <v>280603</v>
      </c>
      <c r="G12" s="74"/>
      <c r="H12" s="76"/>
    </row>
    <row r="13" spans="1:7" s="75" customFormat="1" ht="12.75">
      <c r="A13" s="72" t="s">
        <v>156</v>
      </c>
      <c r="B13" s="73"/>
      <c r="C13" s="73"/>
      <c r="D13" s="72" t="s">
        <v>161</v>
      </c>
      <c r="E13" s="73"/>
      <c r="F13" s="73"/>
      <c r="G13" s="74"/>
    </row>
    <row r="14" spans="1:7" s="75" customFormat="1" ht="12.75">
      <c r="A14" s="72" t="s">
        <v>23</v>
      </c>
      <c r="B14" s="73">
        <v>181</v>
      </c>
      <c r="C14" s="73">
        <v>879</v>
      </c>
      <c r="D14" s="77" t="s">
        <v>52</v>
      </c>
      <c r="E14" s="73">
        <v>8094</v>
      </c>
      <c r="F14" s="73">
        <v>8042</v>
      </c>
      <c r="G14" s="74"/>
    </row>
    <row r="15" spans="1:7" s="75" customFormat="1" ht="12.75">
      <c r="A15" s="78"/>
      <c r="B15" s="73"/>
      <c r="C15" s="73"/>
      <c r="D15" s="72" t="s">
        <v>26</v>
      </c>
      <c r="E15" s="73"/>
      <c r="F15" s="73"/>
      <c r="G15" s="74"/>
    </row>
    <row r="16" spans="1:7" s="75" customFormat="1" ht="12.75">
      <c r="A16" s="78" t="s">
        <v>24</v>
      </c>
      <c r="B16" s="48">
        <f>SUM(B10,B11,B13:B14)</f>
        <v>85162</v>
      </c>
      <c r="C16" s="48">
        <f>SUM(C10,C11,C13:C14)</f>
        <v>369860</v>
      </c>
      <c r="D16" s="78" t="s">
        <v>24</v>
      </c>
      <c r="E16" s="48">
        <f>SUM(E10,E11,E13:E15)</f>
        <v>84112</v>
      </c>
      <c r="F16" s="48">
        <f>SUM(F10,F11,F13:F15)</f>
        <v>305116</v>
      </c>
      <c r="G16" s="74"/>
    </row>
    <row r="17" spans="1:6" s="75" customFormat="1" ht="12.75">
      <c r="A17" s="79" t="s">
        <v>105</v>
      </c>
      <c r="B17" s="48">
        <f>B16</f>
        <v>85162</v>
      </c>
      <c r="C17" s="48">
        <f>C16</f>
        <v>369860</v>
      </c>
      <c r="D17" s="79" t="s">
        <v>105</v>
      </c>
      <c r="E17" s="48">
        <f>E16</f>
        <v>84112</v>
      </c>
      <c r="F17" s="48">
        <f>F16</f>
        <v>305116</v>
      </c>
    </row>
    <row r="18" spans="1:6" s="75" customFormat="1" ht="12.75">
      <c r="A18" s="12" t="s">
        <v>118</v>
      </c>
      <c r="B18" s="73"/>
      <c r="C18" s="73"/>
      <c r="D18" s="12" t="s">
        <v>53</v>
      </c>
      <c r="E18" s="73"/>
      <c r="F18" s="73"/>
    </row>
    <row r="19" spans="1:6" s="75" customFormat="1" ht="12.75">
      <c r="A19" s="72" t="s">
        <v>179</v>
      </c>
      <c r="B19" s="73"/>
      <c r="C19" s="73"/>
      <c r="D19" s="79"/>
      <c r="E19" s="73"/>
      <c r="F19" s="73"/>
    </row>
    <row r="20" spans="1:6" s="75" customFormat="1" ht="12.75">
      <c r="A20" s="72" t="s">
        <v>131</v>
      </c>
      <c r="B20" s="73">
        <v>7457</v>
      </c>
      <c r="C20" s="73">
        <v>11145</v>
      </c>
      <c r="D20" s="12"/>
      <c r="E20" s="73"/>
      <c r="F20" s="73"/>
    </row>
    <row r="21" spans="1:6" s="75" customFormat="1" ht="12.75">
      <c r="A21" s="72" t="s">
        <v>25</v>
      </c>
      <c r="B21" s="73"/>
      <c r="C21" s="73"/>
      <c r="D21" s="78"/>
      <c r="E21" s="73"/>
      <c r="F21" s="73"/>
    </row>
    <row r="22" spans="1:6" s="75" customFormat="1" ht="12.75">
      <c r="A22" s="72" t="s">
        <v>157</v>
      </c>
      <c r="B22" s="73"/>
      <c r="C22" s="73"/>
      <c r="D22" s="72"/>
      <c r="E22" s="73"/>
      <c r="F22" s="73"/>
    </row>
    <row r="23" spans="1:6" s="75" customFormat="1" ht="12.75">
      <c r="A23" s="72" t="s">
        <v>26</v>
      </c>
      <c r="B23" s="73"/>
      <c r="C23" s="73"/>
      <c r="D23" s="72"/>
      <c r="E23" s="73"/>
      <c r="F23" s="73"/>
    </row>
    <row r="24" spans="1:6" s="75" customFormat="1" ht="12.75">
      <c r="A24" s="78" t="s">
        <v>27</v>
      </c>
      <c r="B24" s="48">
        <f>SUM(B19:B23)</f>
        <v>7457</v>
      </c>
      <c r="C24" s="48">
        <f>SUM(C19:C23)</f>
        <v>11145</v>
      </c>
      <c r="D24" s="78" t="s">
        <v>27</v>
      </c>
      <c r="E24" s="73"/>
      <c r="F24" s="73"/>
    </row>
    <row r="25" spans="1:6" s="75" customFormat="1" ht="25.5">
      <c r="A25" s="79" t="s">
        <v>106</v>
      </c>
      <c r="B25" s="48">
        <f>B24</f>
        <v>7457</v>
      </c>
      <c r="C25" s="48">
        <f>C24</f>
        <v>11145</v>
      </c>
      <c r="D25" s="12" t="s">
        <v>106</v>
      </c>
      <c r="E25" s="48">
        <f>E24</f>
        <v>0</v>
      </c>
      <c r="F25" s="48">
        <f>F24</f>
        <v>0</v>
      </c>
    </row>
    <row r="26" spans="1:6" s="75" customFormat="1" ht="12.75">
      <c r="A26" s="12" t="s">
        <v>158</v>
      </c>
      <c r="B26" s="48">
        <f>B16+B24</f>
        <v>92619</v>
      </c>
      <c r="C26" s="48">
        <f>C16+C24</f>
        <v>381005</v>
      </c>
      <c r="D26" s="12" t="s">
        <v>54</v>
      </c>
      <c r="E26" s="48">
        <f>E16+E24</f>
        <v>84112</v>
      </c>
      <c r="F26" s="48">
        <f>F16+F24</f>
        <v>305116</v>
      </c>
    </row>
    <row r="27" spans="1:6" s="75" customFormat="1" ht="12.75">
      <c r="A27" s="12" t="s">
        <v>180</v>
      </c>
      <c r="B27" s="48"/>
      <c r="C27" s="48"/>
      <c r="D27" s="12" t="s">
        <v>181</v>
      </c>
      <c r="E27" s="48">
        <f>-(E26-B26)</f>
        <v>8507</v>
      </c>
      <c r="F27" s="48">
        <f>-(F26-C26)</f>
        <v>75889</v>
      </c>
    </row>
    <row r="28" spans="1:6" s="75" customFormat="1" ht="18.75" customHeight="1">
      <c r="A28" s="12" t="s">
        <v>159</v>
      </c>
      <c r="B28" s="73"/>
      <c r="C28" s="73"/>
      <c r="D28" s="72"/>
      <c r="E28" s="73"/>
      <c r="F28" s="73"/>
    </row>
    <row r="29" spans="1:6" s="75" customFormat="1" ht="24" customHeight="1">
      <c r="A29" s="12" t="s">
        <v>160</v>
      </c>
      <c r="B29" s="48">
        <f>B27-B28</f>
        <v>0</v>
      </c>
      <c r="C29" s="48">
        <f>C27-C28</f>
        <v>0</v>
      </c>
      <c r="D29" s="12" t="s">
        <v>162</v>
      </c>
      <c r="E29" s="48">
        <f>E27+B28</f>
        <v>8507</v>
      </c>
      <c r="F29" s="48">
        <f>F27+C28</f>
        <v>75889</v>
      </c>
    </row>
    <row r="30" spans="1:6" s="75" customFormat="1" ht="14.25" customHeight="1">
      <c r="A30" s="12" t="s">
        <v>182</v>
      </c>
      <c r="B30" s="48">
        <f>B26+B28+B29</f>
        <v>92619</v>
      </c>
      <c r="C30" s="48">
        <f>C26+C28+C29</f>
        <v>381005</v>
      </c>
      <c r="D30" s="12" t="s">
        <v>183</v>
      </c>
      <c r="E30" s="48">
        <f>E26+E29</f>
        <v>92619</v>
      </c>
      <c r="F30" s="48">
        <f>F26+F29</f>
        <v>381005</v>
      </c>
    </row>
    <row r="31" spans="1:6" s="75" customFormat="1" ht="13.5" customHeight="1">
      <c r="A31" s="5"/>
      <c r="B31" s="80"/>
      <c r="C31" s="80"/>
      <c r="D31" s="5"/>
      <c r="E31" s="80"/>
      <c r="F31" s="80"/>
    </row>
    <row r="32" spans="1:6" s="75" customFormat="1" ht="17.25" customHeight="1">
      <c r="A32" s="53" t="s">
        <v>200</v>
      </c>
      <c r="B32" s="53"/>
      <c r="C32" s="173"/>
      <c r="D32" s="173"/>
      <c r="E32" s="81"/>
      <c r="F32" s="82"/>
    </row>
    <row r="33" spans="1:6" s="75" customFormat="1" ht="15.75" customHeight="1">
      <c r="A33" s="83" t="s">
        <v>113</v>
      </c>
      <c r="B33" s="53"/>
      <c r="C33" s="53"/>
      <c r="D33" s="83" t="s">
        <v>184</v>
      </c>
      <c r="E33" s="84"/>
      <c r="F33" s="85"/>
    </row>
    <row r="34" spans="1:5" s="75" customFormat="1" ht="15.75" customHeight="1">
      <c r="A34" s="86" t="s">
        <v>177</v>
      </c>
      <c r="B34" s="87"/>
      <c r="C34" s="53"/>
      <c r="D34" s="88" t="s">
        <v>185</v>
      </c>
      <c r="E34" s="85"/>
    </row>
    <row r="35" spans="1:6" s="75" customFormat="1" ht="15.75" customHeight="1">
      <c r="A35" s="53"/>
      <c r="B35" s="50"/>
      <c r="C35" s="50"/>
      <c r="D35" s="53"/>
      <c r="E35" s="1"/>
      <c r="F35" s="1"/>
    </row>
    <row r="36" spans="1:6" s="75" customFormat="1" ht="15.75" customHeight="1">
      <c r="A36" s="50"/>
      <c r="B36" s="50"/>
      <c r="C36" s="50"/>
      <c r="D36" s="89"/>
      <c r="E36" s="169"/>
      <c r="F36" s="169"/>
    </row>
    <row r="37" spans="1:6" s="75" customFormat="1" ht="15" customHeight="1">
      <c r="A37" s="50"/>
      <c r="B37" s="50"/>
      <c r="C37" s="50"/>
      <c r="D37" s="90" t="s">
        <v>186</v>
      </c>
      <c r="E37" s="85"/>
      <c r="F37" s="85"/>
    </row>
    <row r="38" spans="1:5" s="75" customFormat="1" ht="17.25" customHeight="1">
      <c r="A38" s="50"/>
      <c r="B38" s="50"/>
      <c r="C38" s="50"/>
      <c r="D38" s="50"/>
      <c r="E38" s="85"/>
    </row>
    <row r="39" spans="1:6" s="75" customFormat="1" ht="15">
      <c r="A39" s="50"/>
      <c r="B39" s="50"/>
      <c r="C39" s="50"/>
      <c r="D39" s="88" t="s">
        <v>178</v>
      </c>
      <c r="E39" s="91"/>
      <c r="F39" s="91"/>
    </row>
    <row r="40" spans="1:6" s="75" customFormat="1" ht="15">
      <c r="A40" s="91"/>
      <c r="B40" s="91"/>
      <c r="C40" s="91"/>
      <c r="D40" s="91"/>
      <c r="E40" s="91"/>
      <c r="F40" s="91"/>
    </row>
    <row r="41" s="75" customFormat="1" ht="12.75" customHeight="1"/>
    <row r="42" s="75" customFormat="1" ht="12"/>
    <row r="43" s="75" customFormat="1" ht="12"/>
    <row r="44" s="75" customFormat="1" ht="12"/>
    <row r="45" s="75" customFormat="1" ht="12"/>
    <row r="46" s="75" customFormat="1" ht="12">
      <c r="A46" s="71"/>
    </row>
    <row r="47" s="71" customFormat="1" ht="12"/>
    <row r="48" s="71" customFormat="1" ht="12"/>
    <row r="49" s="71" customFormat="1" ht="12"/>
    <row r="50" s="71" customFormat="1" ht="12"/>
    <row r="51" s="71" customFormat="1" ht="12"/>
    <row r="52" s="71" customFormat="1" ht="12"/>
    <row r="53" s="71" customFormat="1" ht="12"/>
    <row r="54" s="71" customFormat="1" ht="12"/>
    <row r="55" s="71" customFormat="1" ht="12"/>
    <row r="56" s="71" customFormat="1" ht="12"/>
    <row r="57" s="71" customFormat="1" ht="12.75">
      <c r="A57" s="1"/>
    </row>
  </sheetData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5"/>
  <sheetViews>
    <sheetView workbookViewId="0" topLeftCell="A1">
      <selection activeCell="A42" sqref="A42"/>
    </sheetView>
  </sheetViews>
  <sheetFormatPr defaultColWidth="9.140625" defaultRowHeight="12.75"/>
  <cols>
    <col min="1" max="1" width="54.8515625" style="92" customWidth="1"/>
    <col min="2" max="2" width="15.8515625" style="92" customWidth="1"/>
    <col min="3" max="3" width="12.140625" style="92" customWidth="1"/>
    <col min="4" max="4" width="10.8515625" style="92" customWidth="1"/>
    <col min="5" max="5" width="14.28125" style="92" customWidth="1"/>
    <col min="6" max="6" width="12.28125" style="92" customWidth="1"/>
    <col min="7" max="7" width="11.140625" style="92" customWidth="1"/>
    <col min="8" max="16384" width="9.140625" style="92" customWidth="1"/>
  </cols>
  <sheetData>
    <row r="1" spans="1:43" ht="12.75">
      <c r="A1" s="94"/>
      <c r="B1" s="94"/>
      <c r="C1" s="94"/>
      <c r="D1" s="94"/>
      <c r="E1" s="174" t="s">
        <v>163</v>
      </c>
      <c r="F1" s="174"/>
      <c r="G1" s="9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">
      <c r="A2" s="177" t="s">
        <v>95</v>
      </c>
      <c r="B2" s="178"/>
      <c r="C2" s="178"/>
      <c r="D2" s="178"/>
      <c r="E2" s="178"/>
      <c r="F2" s="178"/>
      <c r="G2" s="9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5">
      <c r="A3" s="95" t="s">
        <v>192</v>
      </c>
      <c r="B3" s="96"/>
      <c r="C3" s="1"/>
      <c r="D3" s="97" t="s">
        <v>188</v>
      </c>
      <c r="E3" s="1"/>
      <c r="F3" s="98"/>
      <c r="G3" s="9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5">
      <c r="A4" s="2" t="s">
        <v>199</v>
      </c>
      <c r="B4" s="2"/>
      <c r="C4" s="3"/>
      <c r="D4" s="3"/>
      <c r="E4" s="99"/>
      <c r="F4" s="99"/>
      <c r="G4" s="10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5">
      <c r="A5" s="2"/>
      <c r="B5" s="2"/>
      <c r="C5" s="2"/>
      <c r="D5" s="101"/>
      <c r="E5" s="100"/>
      <c r="F5" s="100"/>
      <c r="G5" s="102" t="s">
        <v>80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3.5" customHeight="1">
      <c r="A6" s="175" t="s">
        <v>81</v>
      </c>
      <c r="B6" s="175" t="s">
        <v>4</v>
      </c>
      <c r="C6" s="175"/>
      <c r="D6" s="175"/>
      <c r="E6" s="175" t="s">
        <v>5</v>
      </c>
      <c r="F6" s="175"/>
      <c r="G6" s="17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30.75" customHeight="1">
      <c r="A7" s="176"/>
      <c r="B7" s="103" t="s">
        <v>82</v>
      </c>
      <c r="C7" s="103" t="s">
        <v>83</v>
      </c>
      <c r="D7" s="103" t="s">
        <v>84</v>
      </c>
      <c r="E7" s="103" t="s">
        <v>82</v>
      </c>
      <c r="F7" s="103" t="s">
        <v>83</v>
      </c>
      <c r="G7" s="103" t="s">
        <v>84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93" customFormat="1" ht="14.25">
      <c r="A8" s="103" t="s">
        <v>6</v>
      </c>
      <c r="B8" s="103">
        <v>1</v>
      </c>
      <c r="C8" s="103">
        <v>2</v>
      </c>
      <c r="D8" s="103">
        <v>3</v>
      </c>
      <c r="E8" s="103">
        <v>4</v>
      </c>
      <c r="F8" s="103">
        <v>5</v>
      </c>
      <c r="G8" s="103">
        <v>6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</row>
    <row r="9" spans="1:43" ht="15">
      <c r="A9" s="105" t="s">
        <v>164</v>
      </c>
      <c r="B9" s="106"/>
      <c r="C9" s="106"/>
      <c r="D9" s="106"/>
      <c r="E9" s="106"/>
      <c r="F9" s="106"/>
      <c r="G9" s="10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5">
      <c r="A10" s="107" t="s">
        <v>121</v>
      </c>
      <c r="B10" s="108">
        <v>420000</v>
      </c>
      <c r="C10" s="108">
        <v>40821</v>
      </c>
      <c r="D10" s="108">
        <f>B10-C10</f>
        <v>379179</v>
      </c>
      <c r="E10" s="108">
        <v>710933</v>
      </c>
      <c r="F10" s="108">
        <v>424636</v>
      </c>
      <c r="G10" s="108">
        <f>E10-F10</f>
        <v>286297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5">
      <c r="A11" s="107" t="s">
        <v>165</v>
      </c>
      <c r="B11" s="108"/>
      <c r="C11" s="108"/>
      <c r="D11" s="108">
        <f>B11-C11</f>
        <v>0</v>
      </c>
      <c r="E11" s="108"/>
      <c r="F11" s="108"/>
      <c r="G11" s="108">
        <f>E11-F11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5">
      <c r="A12" s="107" t="s">
        <v>94</v>
      </c>
      <c r="B12" s="109"/>
      <c r="C12" s="109"/>
      <c r="D12" s="109"/>
      <c r="E12" s="109"/>
      <c r="F12" s="108"/>
      <c r="G12" s="10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">
      <c r="A13" s="110" t="s">
        <v>125</v>
      </c>
      <c r="B13" s="109"/>
      <c r="C13" s="109"/>
      <c r="D13" s="109">
        <f>B13-C13</f>
        <v>0</v>
      </c>
      <c r="E13" s="109"/>
      <c r="F13" s="108"/>
      <c r="G13" s="108">
        <f>E13-F13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5">
      <c r="A14" s="110" t="s">
        <v>135</v>
      </c>
      <c r="B14" s="109"/>
      <c r="C14" s="109"/>
      <c r="D14" s="109">
        <f aca="true" t="shared" si="0" ref="D14:D25">B14-C14</f>
        <v>0</v>
      </c>
      <c r="E14" s="109"/>
      <c r="F14" s="108"/>
      <c r="G14" s="108">
        <f>E14-F14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5">
      <c r="A15" s="107" t="s">
        <v>122</v>
      </c>
      <c r="B15" s="108"/>
      <c r="C15" s="108"/>
      <c r="D15" s="109">
        <f t="shared" si="0"/>
        <v>0</v>
      </c>
      <c r="E15" s="108"/>
      <c r="F15" s="108"/>
      <c r="G15" s="108">
        <f>E15-F15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4.25">
      <c r="A16" s="105" t="s">
        <v>119</v>
      </c>
      <c r="B16" s="111">
        <f>SUM(B10:B15)</f>
        <v>420000</v>
      </c>
      <c r="C16" s="111">
        <f>SUM(C10:C15)</f>
        <v>40821</v>
      </c>
      <c r="D16" s="112">
        <f t="shared" si="0"/>
        <v>379179</v>
      </c>
      <c r="E16" s="111">
        <f>SUM(E10:E15)</f>
        <v>710933</v>
      </c>
      <c r="F16" s="111">
        <f>SUM(F10:F15)</f>
        <v>424636</v>
      </c>
      <c r="G16" s="111">
        <f>E16-F16</f>
        <v>286297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5">
      <c r="A17" s="105" t="s">
        <v>132</v>
      </c>
      <c r="B17" s="108"/>
      <c r="C17" s="108"/>
      <c r="D17" s="108"/>
      <c r="E17" s="108"/>
      <c r="F17" s="108"/>
      <c r="G17" s="10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5">
      <c r="A18" s="107" t="s">
        <v>85</v>
      </c>
      <c r="B18" s="108">
        <v>2812</v>
      </c>
      <c r="C18" s="108">
        <v>19312</v>
      </c>
      <c r="D18" s="108">
        <f t="shared" si="0"/>
        <v>-16500</v>
      </c>
      <c r="E18" s="108">
        <v>154672</v>
      </c>
      <c r="F18" s="108">
        <v>329322</v>
      </c>
      <c r="G18" s="108">
        <f aca="true" t="shared" si="1" ref="G18:G25">E18-F18</f>
        <v>-174650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5">
      <c r="A19" s="107" t="s">
        <v>86</v>
      </c>
      <c r="B19" s="108"/>
      <c r="C19" s="108"/>
      <c r="D19" s="108">
        <f>B19-C19</f>
        <v>0</v>
      </c>
      <c r="E19" s="108"/>
      <c r="F19" s="108"/>
      <c r="G19" s="108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5">
      <c r="A20" s="107" t="s">
        <v>92</v>
      </c>
      <c r="B20" s="108">
        <v>7733</v>
      </c>
      <c r="C20" s="108">
        <v>181</v>
      </c>
      <c r="D20" s="108">
        <f>B20-C20</f>
        <v>7552</v>
      </c>
      <c r="E20" s="108">
        <v>7744</v>
      </c>
      <c r="F20" s="108">
        <v>1144</v>
      </c>
      <c r="G20" s="108">
        <f t="shared" si="1"/>
        <v>6600</v>
      </c>
      <c r="H20" s="1"/>
      <c r="I20" s="1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5">
      <c r="A21" s="107" t="s">
        <v>90</v>
      </c>
      <c r="B21" s="108">
        <v>1609</v>
      </c>
      <c r="C21" s="108">
        <v>0</v>
      </c>
      <c r="D21" s="108">
        <f t="shared" si="0"/>
        <v>1609</v>
      </c>
      <c r="E21" s="108">
        <v>15940</v>
      </c>
      <c r="F21" s="108"/>
      <c r="G21" s="108">
        <f t="shared" si="1"/>
        <v>15940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5">
      <c r="A22" s="110" t="s">
        <v>101</v>
      </c>
      <c r="B22" s="108"/>
      <c r="C22" s="108">
        <v>4398</v>
      </c>
      <c r="D22" s="108">
        <f t="shared" si="0"/>
        <v>-4398</v>
      </c>
      <c r="E22" s="108"/>
      <c r="F22" s="108">
        <v>9837</v>
      </c>
      <c r="G22" s="108">
        <f t="shared" si="1"/>
        <v>-9837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5">
      <c r="A23" s="110" t="s">
        <v>102</v>
      </c>
      <c r="B23" s="108"/>
      <c r="C23" s="109">
        <v>2400</v>
      </c>
      <c r="D23" s="108">
        <f t="shared" si="0"/>
        <v>-2400</v>
      </c>
      <c r="E23" s="108"/>
      <c r="F23" s="109">
        <v>3670</v>
      </c>
      <c r="G23" s="108">
        <f t="shared" si="1"/>
        <v>-3670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5">
      <c r="A24" s="110" t="s">
        <v>166</v>
      </c>
      <c r="B24" s="108"/>
      <c r="C24" s="108"/>
      <c r="D24" s="108">
        <f t="shared" si="0"/>
        <v>0</v>
      </c>
      <c r="E24" s="108"/>
      <c r="F24" s="108"/>
      <c r="G24" s="108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5">
      <c r="A25" s="107" t="s">
        <v>91</v>
      </c>
      <c r="B25" s="108"/>
      <c r="C25" s="108"/>
      <c r="D25" s="108">
        <f t="shared" si="0"/>
        <v>0</v>
      </c>
      <c r="E25" s="108"/>
      <c r="F25" s="108"/>
      <c r="G25" s="108">
        <f t="shared" si="1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28.5">
      <c r="A26" s="105" t="s">
        <v>120</v>
      </c>
      <c r="B26" s="111">
        <f>SUM(B18:B25)</f>
        <v>12154</v>
      </c>
      <c r="C26" s="111">
        <f>SUM(C18:C25)</f>
        <v>26291</v>
      </c>
      <c r="D26" s="111">
        <f>B26-C26</f>
        <v>-14137</v>
      </c>
      <c r="E26" s="111">
        <f>SUM(E18:E25)</f>
        <v>178356</v>
      </c>
      <c r="F26" s="111">
        <f>SUM(F18:F25)</f>
        <v>343973</v>
      </c>
      <c r="G26" s="111">
        <f>E26-F26</f>
        <v>-165617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5">
      <c r="A27" s="105" t="s">
        <v>133</v>
      </c>
      <c r="B27" s="108"/>
      <c r="C27" s="108"/>
      <c r="D27" s="108"/>
      <c r="E27" s="108"/>
      <c r="F27" s="108"/>
      <c r="G27" s="10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5">
      <c r="A28" s="107" t="s">
        <v>123</v>
      </c>
      <c r="B28" s="108"/>
      <c r="C28" s="108"/>
      <c r="D28" s="108"/>
      <c r="E28" s="108"/>
      <c r="F28" s="108"/>
      <c r="G28" s="10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5">
      <c r="A29" s="107" t="s">
        <v>87</v>
      </c>
      <c r="B29" s="108"/>
      <c r="C29" s="108"/>
      <c r="D29" s="108"/>
      <c r="E29" s="108"/>
      <c r="F29" s="108"/>
      <c r="G29" s="10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5">
      <c r="A30" s="107" t="s">
        <v>93</v>
      </c>
      <c r="B30" s="108"/>
      <c r="C30" s="108"/>
      <c r="D30" s="108"/>
      <c r="E30" s="108"/>
      <c r="F30" s="108"/>
      <c r="G30" s="10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5">
      <c r="A31" s="107" t="s">
        <v>167</v>
      </c>
      <c r="B31" s="108"/>
      <c r="C31" s="108"/>
      <c r="D31" s="108"/>
      <c r="E31" s="108"/>
      <c r="F31" s="108"/>
      <c r="G31" s="10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5">
      <c r="A32" s="107" t="s">
        <v>124</v>
      </c>
      <c r="B32" s="108"/>
      <c r="C32" s="108"/>
      <c r="D32" s="108"/>
      <c r="E32" s="108"/>
      <c r="F32" s="108"/>
      <c r="G32" s="10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28.5">
      <c r="A33" s="105" t="s">
        <v>168</v>
      </c>
      <c r="B33" s="108"/>
      <c r="C33" s="108"/>
      <c r="D33" s="108"/>
      <c r="E33" s="108"/>
      <c r="F33" s="108"/>
      <c r="G33" s="10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28.5">
      <c r="A34" s="105" t="s">
        <v>88</v>
      </c>
      <c r="B34" s="111">
        <f aca="true" t="shared" si="2" ref="B34:G34">B16+B26+B33</f>
        <v>432154</v>
      </c>
      <c r="C34" s="111">
        <f t="shared" si="2"/>
        <v>67112</v>
      </c>
      <c r="D34" s="111">
        <f t="shared" si="2"/>
        <v>365042</v>
      </c>
      <c r="E34" s="111">
        <f t="shared" si="2"/>
        <v>889289</v>
      </c>
      <c r="F34" s="111">
        <f t="shared" si="2"/>
        <v>768609</v>
      </c>
      <c r="G34" s="111">
        <f t="shared" si="2"/>
        <v>120680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5">
      <c r="A35" s="105" t="s">
        <v>89</v>
      </c>
      <c r="B35" s="108"/>
      <c r="C35" s="108"/>
      <c r="D35" s="111">
        <v>120680</v>
      </c>
      <c r="E35" s="108"/>
      <c r="F35" s="108"/>
      <c r="G35" s="111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5">
      <c r="A36" s="105" t="s">
        <v>96</v>
      </c>
      <c r="B36" s="108"/>
      <c r="C36" s="108"/>
      <c r="D36" s="111">
        <f>D34+D35</f>
        <v>485722</v>
      </c>
      <c r="E36" s="108"/>
      <c r="F36" s="108"/>
      <c r="G36" s="111">
        <f>G34+G35</f>
        <v>120680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5">
      <c r="A37" s="107" t="s">
        <v>97</v>
      </c>
      <c r="B37" s="108"/>
      <c r="C37" s="108"/>
      <c r="D37" s="108">
        <v>192297</v>
      </c>
      <c r="E37" s="108"/>
      <c r="F37" s="108"/>
      <c r="G37" s="108">
        <v>90474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5">
      <c r="A38" s="1"/>
      <c r="B38" s="114"/>
      <c r="C38" s="114"/>
      <c r="D38" s="114"/>
      <c r="E38" s="114"/>
      <c r="F38" s="114"/>
      <c r="G38" s="114"/>
      <c r="H38" s="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2.75">
      <c r="A39" s="94"/>
      <c r="B39" s="115"/>
      <c r="C39" s="116"/>
      <c r="D39" s="94"/>
      <c r="E39" s="81"/>
      <c r="F39" s="82"/>
      <c r="G39" s="1"/>
      <c r="H39" s="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.75">
      <c r="A40" s="1"/>
      <c r="B40" s="70"/>
      <c r="C40" s="70"/>
      <c r="D40" s="1"/>
      <c r="E40" s="84"/>
      <c r="F40" s="84"/>
      <c r="G40" s="1"/>
      <c r="H40" s="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.75">
      <c r="A41" s="117" t="s">
        <v>200</v>
      </c>
      <c r="B41" s="118" t="s">
        <v>113</v>
      </c>
      <c r="C41" s="119"/>
      <c r="D41" s="117"/>
      <c r="E41" s="120" t="s">
        <v>184</v>
      </c>
      <c r="F41" s="121"/>
      <c r="G41" s="122"/>
      <c r="H41" s="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.75">
      <c r="A42" s="49"/>
      <c r="B42" s="123"/>
      <c r="C42" s="123"/>
      <c r="D42" s="49"/>
      <c r="E42" s="124"/>
      <c r="F42" s="124"/>
      <c r="G42" s="1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>
      <c r="A43" s="49"/>
      <c r="B43" s="123"/>
      <c r="C43" s="123" t="s">
        <v>187</v>
      </c>
      <c r="D43" s="49"/>
      <c r="E43" s="125"/>
      <c r="F43" s="125" t="s">
        <v>185</v>
      </c>
      <c r="G43" s="1"/>
      <c r="H43" s="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2.75">
      <c r="A44" s="49"/>
      <c r="B44" s="49"/>
      <c r="C44" s="49"/>
      <c r="D44" s="49"/>
      <c r="E44" s="124"/>
      <c r="F44" s="124"/>
      <c r="G44" s="1"/>
      <c r="H44" s="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2.75">
      <c r="A45" s="49"/>
      <c r="B45" s="49"/>
      <c r="C45" s="49"/>
      <c r="D45" s="49"/>
      <c r="E45" s="124"/>
      <c r="F45" s="124"/>
      <c r="G45" s="1"/>
      <c r="H45" s="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2.75">
      <c r="A46" s="49"/>
      <c r="B46" s="49"/>
      <c r="C46" s="49"/>
      <c r="D46" s="49"/>
      <c r="E46" s="126"/>
      <c r="F46" s="124"/>
      <c r="G46" s="12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2.75">
      <c r="A47" s="49"/>
      <c r="B47" s="49"/>
      <c r="C47" s="49"/>
      <c r="D47" s="49"/>
      <c r="E47" s="120" t="s">
        <v>186</v>
      </c>
      <c r="F47" s="120"/>
      <c r="G47" s="9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2.75">
      <c r="A48" s="49"/>
      <c r="B48" s="49"/>
      <c r="C48" s="49"/>
      <c r="D48" s="51"/>
      <c r="E48" s="49"/>
      <c r="F48" s="4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2.75">
      <c r="A49" s="49"/>
      <c r="B49" s="49"/>
      <c r="C49" s="49"/>
      <c r="D49" s="49"/>
      <c r="E49" s="125"/>
      <c r="F49" s="125" t="s">
        <v>178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</sheetData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7.8515625" style="1" customWidth="1"/>
    <col min="2" max="2" width="12.57421875" style="1" customWidth="1"/>
    <col min="3" max="3" width="13.28125" style="1" customWidth="1"/>
    <col min="4" max="4" width="14.7109375" style="1" customWidth="1"/>
    <col min="5" max="5" width="12.140625" style="1" customWidth="1"/>
    <col min="6" max="6" width="10.8515625" style="1" customWidth="1"/>
    <col min="7" max="7" width="13.421875" style="1" customWidth="1"/>
    <col min="8" max="8" width="14.8515625" style="1" customWidth="1"/>
    <col min="9" max="16384" width="9.140625" style="1" customWidth="1"/>
  </cols>
  <sheetData>
    <row r="1" spans="6:8" ht="12.75">
      <c r="F1" s="129"/>
      <c r="G1" s="129" t="s">
        <v>169</v>
      </c>
      <c r="H1" s="129"/>
    </row>
    <row r="3" spans="1:8" ht="19.5" customHeight="1">
      <c r="A3" s="187" t="s">
        <v>55</v>
      </c>
      <c r="B3" s="187"/>
      <c r="C3" s="187"/>
      <c r="D3" s="187"/>
      <c r="E3" s="187"/>
      <c r="F3" s="187"/>
      <c r="G3" s="187"/>
      <c r="H3" s="187"/>
    </row>
    <row r="4" spans="1:8" ht="12.75">
      <c r="A4" s="130"/>
      <c r="B4" s="131"/>
      <c r="C4" s="131"/>
      <c r="D4" s="131"/>
      <c r="E4" s="131"/>
      <c r="F4" s="131"/>
      <c r="G4" s="131"/>
      <c r="H4" s="132"/>
    </row>
    <row r="5" spans="1:8" ht="14.25" customHeight="1">
      <c r="A5" s="133" t="s">
        <v>190</v>
      </c>
      <c r="B5" s="134"/>
      <c r="C5" s="134"/>
      <c r="D5" s="134"/>
      <c r="E5" s="134"/>
      <c r="F5" s="135"/>
      <c r="G5" s="181" t="s">
        <v>188</v>
      </c>
      <c r="H5" s="182"/>
    </row>
    <row r="6" spans="1:8" ht="15">
      <c r="A6" s="136" t="s">
        <v>199</v>
      </c>
      <c r="B6" s="134"/>
      <c r="C6" s="134"/>
      <c r="D6" s="134"/>
      <c r="E6" s="137"/>
      <c r="F6" s="137"/>
      <c r="G6" s="137"/>
      <c r="H6" s="138"/>
    </row>
    <row r="7" spans="1:8" ht="12.75">
      <c r="A7" s="139"/>
      <c r="B7" s="139"/>
      <c r="C7" s="139"/>
      <c r="D7" s="139"/>
      <c r="E7" s="140"/>
      <c r="F7" s="140"/>
      <c r="G7" s="140"/>
      <c r="H7" s="141" t="s">
        <v>56</v>
      </c>
    </row>
    <row r="8" spans="1:9" ht="32.25" customHeight="1">
      <c r="A8" s="183" t="s">
        <v>57</v>
      </c>
      <c r="B8" s="183" t="s">
        <v>61</v>
      </c>
      <c r="C8" s="179" t="s">
        <v>58</v>
      </c>
      <c r="D8" s="180"/>
      <c r="E8" s="180"/>
      <c r="F8" s="179" t="s">
        <v>59</v>
      </c>
      <c r="G8" s="188"/>
      <c r="H8" s="183" t="s">
        <v>60</v>
      </c>
      <c r="I8" s="3"/>
    </row>
    <row r="9" spans="1:9" ht="12.75" customHeight="1">
      <c r="A9" s="186"/>
      <c r="B9" s="191"/>
      <c r="C9" s="189" t="s">
        <v>62</v>
      </c>
      <c r="D9" s="183" t="s">
        <v>63</v>
      </c>
      <c r="E9" s="183" t="s">
        <v>126</v>
      </c>
      <c r="F9" s="183" t="s">
        <v>64</v>
      </c>
      <c r="G9" s="183" t="s">
        <v>65</v>
      </c>
      <c r="H9" s="186"/>
      <c r="I9" s="3"/>
    </row>
    <row r="10" spans="1:9" ht="60" customHeight="1">
      <c r="A10" s="184"/>
      <c r="B10" s="184"/>
      <c r="C10" s="190"/>
      <c r="D10" s="184"/>
      <c r="E10" s="185"/>
      <c r="F10" s="185"/>
      <c r="G10" s="185"/>
      <c r="H10" s="185"/>
      <c r="I10" s="3"/>
    </row>
    <row r="11" spans="1:9" s="143" customFormat="1" ht="15">
      <c r="A11" s="142" t="s">
        <v>6</v>
      </c>
      <c r="B11" s="142">
        <v>1</v>
      </c>
      <c r="C11" s="142">
        <v>2</v>
      </c>
      <c r="D11" s="142">
        <v>3</v>
      </c>
      <c r="E11" s="142">
        <v>4</v>
      </c>
      <c r="F11" s="142">
        <v>5</v>
      </c>
      <c r="G11" s="142">
        <v>6</v>
      </c>
      <c r="H11" s="142">
        <v>7</v>
      </c>
      <c r="I11" s="127"/>
    </row>
    <row r="12" spans="1:9" s="143" customFormat="1" ht="28.5">
      <c r="A12" s="144" t="s">
        <v>103</v>
      </c>
      <c r="B12" s="142"/>
      <c r="C12" s="142"/>
      <c r="D12" s="142"/>
      <c r="E12" s="142"/>
      <c r="F12" s="142"/>
      <c r="G12" s="142"/>
      <c r="H12" s="142">
        <f>B12+C12+F12-G12</f>
        <v>0</v>
      </c>
      <c r="I12" s="127"/>
    </row>
    <row r="13" spans="1:9" s="143" customFormat="1" ht="28.5">
      <c r="A13" s="144" t="s">
        <v>104</v>
      </c>
      <c r="B13" s="142"/>
      <c r="C13" s="142"/>
      <c r="D13" s="142"/>
      <c r="E13" s="142"/>
      <c r="F13" s="142"/>
      <c r="G13" s="142"/>
      <c r="H13" s="142">
        <f>B13+C13+F13-G13</f>
        <v>0</v>
      </c>
      <c r="I13" s="127"/>
    </row>
    <row r="14" spans="1:9" s="143" customFormat="1" ht="28.5">
      <c r="A14" s="144" t="s">
        <v>66</v>
      </c>
      <c r="B14" s="142">
        <v>270023</v>
      </c>
      <c r="C14" s="142">
        <v>13079</v>
      </c>
      <c r="D14" s="142"/>
      <c r="E14" s="142"/>
      <c r="F14" s="142"/>
      <c r="G14" s="149">
        <v>75889</v>
      </c>
      <c r="H14" s="149">
        <v>207213</v>
      </c>
      <c r="I14" s="127"/>
    </row>
    <row r="15" spans="1:9" s="143" customFormat="1" ht="15">
      <c r="A15" s="144" t="s">
        <v>67</v>
      </c>
      <c r="B15" s="145"/>
      <c r="C15" s="145"/>
      <c r="D15" s="145"/>
      <c r="E15" s="145"/>
      <c r="F15" s="145"/>
      <c r="G15" s="145"/>
      <c r="H15" s="146"/>
      <c r="I15" s="127"/>
    </row>
    <row r="16" spans="1:9" ht="30">
      <c r="A16" s="147" t="s">
        <v>68</v>
      </c>
      <c r="B16" s="145"/>
      <c r="C16" s="145"/>
      <c r="D16" s="145"/>
      <c r="E16" s="145"/>
      <c r="F16" s="145"/>
      <c r="G16" s="145"/>
      <c r="H16" s="146"/>
      <c r="I16" s="3"/>
    </row>
    <row r="17" spans="1:9" ht="15">
      <c r="A17" s="147" t="s">
        <v>69</v>
      </c>
      <c r="B17" s="148"/>
      <c r="C17" s="148"/>
      <c r="D17" s="148"/>
      <c r="E17" s="148"/>
      <c r="F17" s="148"/>
      <c r="G17" s="148"/>
      <c r="H17" s="146"/>
      <c r="I17" s="3"/>
    </row>
    <row r="18" spans="1:9" ht="28.5">
      <c r="A18" s="144" t="s">
        <v>70</v>
      </c>
      <c r="B18" s="148"/>
      <c r="C18" s="148"/>
      <c r="D18" s="148"/>
      <c r="E18" s="148"/>
      <c r="F18" s="148"/>
      <c r="G18" s="148"/>
      <c r="H18" s="146"/>
      <c r="I18" s="3"/>
    </row>
    <row r="19" spans="1:9" ht="34.5" customHeight="1">
      <c r="A19" s="144" t="s">
        <v>170</v>
      </c>
      <c r="B19" s="149">
        <f>B20-B21</f>
        <v>540841</v>
      </c>
      <c r="C19" s="149">
        <f>C20-C21</f>
        <v>-161784</v>
      </c>
      <c r="D19" s="149"/>
      <c r="E19" s="149"/>
      <c r="F19" s="149"/>
      <c r="G19" s="149"/>
      <c r="H19" s="149">
        <f>B19+C19</f>
        <v>379057</v>
      </c>
      <c r="I19" s="3"/>
    </row>
    <row r="20" spans="1:9" ht="15">
      <c r="A20" s="147" t="s">
        <v>127</v>
      </c>
      <c r="B20" s="150">
        <v>596474</v>
      </c>
      <c r="C20" s="150">
        <v>-176475</v>
      </c>
      <c r="D20" s="150"/>
      <c r="E20" s="150"/>
      <c r="F20" s="150"/>
      <c r="G20" s="150"/>
      <c r="H20" s="150">
        <f>B20+C20</f>
        <v>419999</v>
      </c>
      <c r="I20" s="3"/>
    </row>
    <row r="21" spans="1:9" ht="15">
      <c r="A21" s="147" t="s">
        <v>128</v>
      </c>
      <c r="B21" s="150">
        <v>55633</v>
      </c>
      <c r="C21" s="150">
        <v>-14691</v>
      </c>
      <c r="D21" s="150"/>
      <c r="E21" s="150"/>
      <c r="F21" s="150"/>
      <c r="G21" s="150"/>
      <c r="H21" s="150">
        <f>B21+C21</f>
        <v>40942</v>
      </c>
      <c r="I21" s="3"/>
    </row>
    <row r="22" spans="1:9" ht="15">
      <c r="A22" s="144" t="s">
        <v>71</v>
      </c>
      <c r="B22" s="149"/>
      <c r="C22" s="149"/>
      <c r="D22" s="149"/>
      <c r="E22" s="149"/>
      <c r="F22" s="149"/>
      <c r="G22" s="149">
        <v>8507</v>
      </c>
      <c r="H22" s="149">
        <f>F22-G22</f>
        <v>-8507</v>
      </c>
      <c r="I22" s="3"/>
    </row>
    <row r="23" spans="1:9" ht="15">
      <c r="A23" s="147" t="s">
        <v>72</v>
      </c>
      <c r="B23" s="151"/>
      <c r="C23" s="151"/>
      <c r="D23" s="151"/>
      <c r="E23" s="151"/>
      <c r="F23" s="151"/>
      <c r="G23" s="150"/>
      <c r="H23" s="150"/>
      <c r="I23" s="3"/>
    </row>
    <row r="24" spans="1:9" ht="15">
      <c r="A24" s="147" t="s">
        <v>73</v>
      </c>
      <c r="B24" s="150"/>
      <c r="C24" s="150"/>
      <c r="D24" s="150"/>
      <c r="E24" s="150"/>
      <c r="F24" s="150"/>
      <c r="G24" s="150"/>
      <c r="H24" s="150"/>
      <c r="I24" s="3"/>
    </row>
    <row r="25" spans="1:9" ht="15">
      <c r="A25" s="147" t="s">
        <v>74</v>
      </c>
      <c r="B25" s="151"/>
      <c r="C25" s="151"/>
      <c r="D25" s="151"/>
      <c r="E25" s="151"/>
      <c r="F25" s="151"/>
      <c r="G25" s="151"/>
      <c r="H25" s="150"/>
      <c r="I25" s="3"/>
    </row>
    <row r="26" spans="1:9" ht="15">
      <c r="A26" s="147" t="s">
        <v>75</v>
      </c>
      <c r="B26" s="151"/>
      <c r="C26" s="151"/>
      <c r="D26" s="151"/>
      <c r="E26" s="151"/>
      <c r="F26" s="151"/>
      <c r="G26" s="151"/>
      <c r="H26" s="150"/>
      <c r="I26" s="3"/>
    </row>
    <row r="27" spans="1:9" ht="45">
      <c r="A27" s="147" t="s">
        <v>171</v>
      </c>
      <c r="B27" s="151"/>
      <c r="C27" s="151"/>
      <c r="D27" s="151"/>
      <c r="E27" s="151"/>
      <c r="F27" s="151"/>
      <c r="G27" s="151"/>
      <c r="H27" s="150"/>
      <c r="I27" s="3"/>
    </row>
    <row r="28" spans="1:9" ht="15">
      <c r="A28" s="147" t="s">
        <v>76</v>
      </c>
      <c r="B28" s="150"/>
      <c r="C28" s="150"/>
      <c r="D28" s="150"/>
      <c r="E28" s="150"/>
      <c r="F28" s="150"/>
      <c r="G28" s="150"/>
      <c r="H28" s="150"/>
      <c r="I28" s="3"/>
    </row>
    <row r="29" spans="1:9" ht="15">
      <c r="A29" s="147" t="s">
        <v>77</v>
      </c>
      <c r="B29" s="151"/>
      <c r="C29" s="151"/>
      <c r="D29" s="151"/>
      <c r="E29" s="151"/>
      <c r="F29" s="151"/>
      <c r="G29" s="151"/>
      <c r="H29" s="150"/>
      <c r="I29" s="3"/>
    </row>
    <row r="30" spans="1:9" ht="30">
      <c r="A30" s="147" t="s">
        <v>172</v>
      </c>
      <c r="B30" s="151"/>
      <c r="C30" s="151"/>
      <c r="D30" s="151"/>
      <c r="E30" s="151"/>
      <c r="F30" s="151"/>
      <c r="G30" s="151"/>
      <c r="H30" s="150"/>
      <c r="I30" s="3"/>
    </row>
    <row r="31" spans="1:9" ht="15">
      <c r="A31" s="147" t="s">
        <v>76</v>
      </c>
      <c r="B31" s="150"/>
      <c r="C31" s="150"/>
      <c r="D31" s="150"/>
      <c r="E31" s="150"/>
      <c r="F31" s="150"/>
      <c r="G31" s="150"/>
      <c r="H31" s="150"/>
      <c r="I31" s="3"/>
    </row>
    <row r="32" spans="1:9" ht="15">
      <c r="A32" s="147" t="s">
        <v>77</v>
      </c>
      <c r="B32" s="151"/>
      <c r="C32" s="151"/>
      <c r="D32" s="151"/>
      <c r="E32" s="151"/>
      <c r="F32" s="151"/>
      <c r="G32" s="151"/>
      <c r="H32" s="150"/>
      <c r="I32" s="3"/>
    </row>
    <row r="33" spans="1:9" ht="15">
      <c r="A33" s="147" t="s">
        <v>129</v>
      </c>
      <c r="B33" s="151"/>
      <c r="C33" s="151"/>
      <c r="D33" s="151"/>
      <c r="E33" s="151"/>
      <c r="F33" s="151"/>
      <c r="G33" s="151"/>
      <c r="H33" s="150"/>
      <c r="I33" s="3"/>
    </row>
    <row r="34" spans="1:9" ht="28.5">
      <c r="A34" s="144" t="s">
        <v>78</v>
      </c>
      <c r="B34" s="152">
        <f>B14+B19</f>
        <v>810864</v>
      </c>
      <c r="C34" s="152">
        <f>C14+C19</f>
        <v>-148705</v>
      </c>
      <c r="D34" s="152"/>
      <c r="E34" s="152"/>
      <c r="F34" s="152">
        <f>F14+F22</f>
        <v>0</v>
      </c>
      <c r="G34" s="152">
        <f>G14+G22</f>
        <v>84396</v>
      </c>
      <c r="H34" s="149">
        <f>H14+H19+H22</f>
        <v>577763</v>
      </c>
      <c r="I34" s="3"/>
    </row>
    <row r="35" spans="1:9" ht="14.25" customHeight="1">
      <c r="A35" s="147" t="s">
        <v>136</v>
      </c>
      <c r="B35" s="150"/>
      <c r="C35" s="150"/>
      <c r="D35" s="150"/>
      <c r="E35" s="150"/>
      <c r="F35" s="150"/>
      <c r="G35" s="150"/>
      <c r="H35" s="150"/>
      <c r="I35" s="3"/>
    </row>
    <row r="36" spans="1:12" ht="28.5">
      <c r="A36" s="144" t="s">
        <v>79</v>
      </c>
      <c r="B36" s="152">
        <f>B34</f>
        <v>810864</v>
      </c>
      <c r="C36" s="152">
        <f>C34</f>
        <v>-148705</v>
      </c>
      <c r="D36" s="152"/>
      <c r="E36" s="152"/>
      <c r="F36" s="152">
        <f>F34</f>
        <v>0</v>
      </c>
      <c r="G36" s="152">
        <f>G34</f>
        <v>84396</v>
      </c>
      <c r="H36" s="149">
        <f>H34</f>
        <v>577763</v>
      </c>
      <c r="I36" s="3"/>
      <c r="K36" s="153"/>
      <c r="L36" s="153"/>
    </row>
    <row r="37" ht="15">
      <c r="I37" s="3"/>
    </row>
    <row r="38" spans="1:8" ht="26.25" customHeight="1">
      <c r="A38" s="154" t="s">
        <v>200</v>
      </c>
      <c r="B38" s="49"/>
      <c r="C38" s="49"/>
      <c r="D38" s="49"/>
      <c r="E38" s="49"/>
      <c r="F38" s="94"/>
      <c r="G38" s="116"/>
      <c r="H38" s="82"/>
    </row>
    <row r="39" spans="1:8" ht="30.75" customHeight="1">
      <c r="A39" s="49"/>
      <c r="B39" s="155"/>
      <c r="C39" s="155"/>
      <c r="D39" s="156"/>
      <c r="E39" s="157"/>
      <c r="G39" s="84"/>
      <c r="H39" s="122"/>
    </row>
    <row r="40" spans="1:8" ht="12.75">
      <c r="A40" s="158" t="s">
        <v>113</v>
      </c>
      <c r="B40" s="123"/>
      <c r="C40" s="159"/>
      <c r="D40" s="120" t="s">
        <v>194</v>
      </c>
      <c r="E40" s="49"/>
      <c r="G40" s="122"/>
      <c r="H40" s="85"/>
    </row>
    <row r="41" spans="1:8" ht="15">
      <c r="A41" s="160" t="s">
        <v>193</v>
      </c>
      <c r="B41" s="161"/>
      <c r="C41" s="161"/>
      <c r="D41" s="162"/>
      <c r="E41" s="125" t="s">
        <v>195</v>
      </c>
      <c r="G41" s="81"/>
      <c r="H41" s="84"/>
    </row>
    <row r="42" spans="1:8" ht="15">
      <c r="A42" s="161"/>
      <c r="B42" s="161"/>
      <c r="C42" s="161"/>
      <c r="D42" s="163"/>
      <c r="E42" s="163"/>
      <c r="G42" s="85"/>
      <c r="H42" s="122"/>
    </row>
    <row r="43" spans="1:8" ht="15" customHeight="1">
      <c r="A43" s="161"/>
      <c r="B43" s="161"/>
      <c r="C43" s="161"/>
      <c r="D43" s="49"/>
      <c r="E43" s="49"/>
      <c r="H43" s="81"/>
    </row>
    <row r="44" spans="1:5" ht="12.75">
      <c r="A44" s="161"/>
      <c r="B44" s="161"/>
      <c r="C44" s="161"/>
      <c r="D44" s="49"/>
      <c r="E44" s="49"/>
    </row>
    <row r="45" spans="1:8" ht="12.75">
      <c r="A45" s="161"/>
      <c r="B45" s="161"/>
      <c r="C45" s="161"/>
      <c r="D45" s="120" t="s">
        <v>196</v>
      </c>
      <c r="E45" s="121"/>
      <c r="G45" s="122"/>
      <c r="H45" s="85"/>
    </row>
    <row r="46" spans="1:9" ht="15">
      <c r="A46" s="159"/>
      <c r="B46" s="159"/>
      <c r="C46" s="159"/>
      <c r="D46" s="49"/>
      <c r="E46" s="49"/>
      <c r="F46" s="3"/>
      <c r="G46" s="3"/>
      <c r="H46" s="3"/>
      <c r="I46" s="3"/>
    </row>
    <row r="47" spans="1:9" ht="15">
      <c r="A47" s="50"/>
      <c r="B47" s="50"/>
      <c r="C47" s="50"/>
      <c r="D47" s="50"/>
      <c r="E47" s="125" t="s">
        <v>197</v>
      </c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">
      <c r="A51" s="3"/>
      <c r="B51" s="3"/>
      <c r="C51" s="3"/>
      <c r="D51" s="3"/>
      <c r="E51" s="3"/>
      <c r="F51" s="3"/>
      <c r="G51" s="3"/>
      <c r="H51" s="3"/>
      <c r="I51" s="3"/>
    </row>
    <row r="52" spans="1:9" ht="15">
      <c r="A52" s="3"/>
      <c r="B52" s="3"/>
      <c r="C52" s="3"/>
      <c r="D52" s="3"/>
      <c r="E52" s="3"/>
      <c r="F52" s="3"/>
      <c r="G52" s="3"/>
      <c r="H52" s="3"/>
      <c r="I52" s="3"/>
    </row>
    <row r="53" spans="1:9" ht="15">
      <c r="A53" s="3"/>
      <c r="B53" s="3"/>
      <c r="C53" s="3"/>
      <c r="D53" s="3"/>
      <c r="E53" s="3"/>
      <c r="F53" s="3"/>
      <c r="G53" s="3"/>
      <c r="H53" s="3"/>
      <c r="I53" s="3"/>
    </row>
    <row r="54" spans="1:9" ht="15">
      <c r="A54" s="3"/>
      <c r="B54" s="3"/>
      <c r="C54" s="3"/>
      <c r="D54" s="3"/>
      <c r="E54" s="3"/>
      <c r="F54" s="3"/>
      <c r="G54" s="3"/>
      <c r="H54" s="3"/>
      <c r="I54" s="3"/>
    </row>
    <row r="55" spans="1:9" ht="15">
      <c r="A55" s="3"/>
      <c r="B55" s="3"/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3"/>
      <c r="B57" s="3"/>
      <c r="C57" s="3"/>
      <c r="D57" s="3"/>
      <c r="E57" s="3"/>
      <c r="F57" s="3"/>
      <c r="G57" s="3"/>
      <c r="H57" s="3"/>
      <c r="I57" s="3"/>
    </row>
    <row r="58" spans="1:9" ht="15">
      <c r="A58" s="3"/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  <row r="60" spans="1:9" ht="15">
      <c r="A60" s="3"/>
      <c r="B60" s="3"/>
      <c r="C60" s="3"/>
      <c r="D60" s="3"/>
      <c r="E60" s="3"/>
      <c r="F60" s="3"/>
      <c r="G60" s="3"/>
      <c r="H60" s="3"/>
      <c r="I60" s="3"/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9" ht="15">
      <c r="A62" s="3"/>
      <c r="B62" s="3"/>
      <c r="C62" s="3"/>
      <c r="D62" s="3"/>
      <c r="E62" s="3"/>
      <c r="F62" s="3"/>
      <c r="G62" s="3"/>
      <c r="H62" s="3"/>
      <c r="I62" s="3"/>
    </row>
    <row r="63" spans="1:9" ht="15">
      <c r="A63" s="3"/>
      <c r="B63" s="3"/>
      <c r="C63" s="3"/>
      <c r="D63" s="3"/>
      <c r="E63" s="3"/>
      <c r="F63" s="3"/>
      <c r="G63" s="3"/>
      <c r="H63" s="3"/>
      <c r="I63" s="3"/>
    </row>
    <row r="64" spans="1:9" ht="15">
      <c r="A64" s="3"/>
      <c r="B64" s="3"/>
      <c r="C64" s="3"/>
      <c r="D64" s="3"/>
      <c r="E64" s="3"/>
      <c r="F64" s="3"/>
      <c r="G64" s="3"/>
      <c r="H64" s="3"/>
      <c r="I64" s="3"/>
    </row>
    <row r="65" spans="1:9" ht="15">
      <c r="A65" s="3"/>
      <c r="B65" s="3"/>
      <c r="C65" s="3"/>
      <c r="D65" s="3"/>
      <c r="E65" s="3"/>
      <c r="F65" s="3"/>
      <c r="G65" s="3"/>
      <c r="H65" s="3"/>
      <c r="I65" s="3"/>
    </row>
    <row r="66" spans="1:9" ht="15">
      <c r="A66" s="3"/>
      <c r="B66" s="3"/>
      <c r="C66" s="3"/>
      <c r="D66" s="3"/>
      <c r="E66" s="3"/>
      <c r="F66" s="3"/>
      <c r="G66" s="3"/>
      <c r="H66" s="3"/>
      <c r="I66" s="3"/>
    </row>
    <row r="67" spans="1:9" ht="15">
      <c r="A67" s="3"/>
      <c r="B67" s="3"/>
      <c r="C67" s="3"/>
      <c r="D67" s="3"/>
      <c r="E67" s="3"/>
      <c r="F67" s="3"/>
      <c r="G67" s="3"/>
      <c r="H67" s="3"/>
      <c r="I67" s="3"/>
    </row>
    <row r="68" spans="1:9" ht="15">
      <c r="A68" s="3"/>
      <c r="B68" s="3"/>
      <c r="C68" s="3"/>
      <c r="D68" s="3"/>
      <c r="E68" s="3"/>
      <c r="F68" s="3"/>
      <c r="G68" s="3"/>
      <c r="H68" s="3"/>
      <c r="I68" s="3"/>
    </row>
    <row r="69" spans="1:9" ht="15">
      <c r="A69" s="3"/>
      <c r="B69" s="3"/>
      <c r="C69" s="3"/>
      <c r="D69" s="3"/>
      <c r="E69" s="3"/>
      <c r="F69" s="3"/>
      <c r="G69" s="3"/>
      <c r="H69" s="3"/>
      <c r="I69" s="3"/>
    </row>
    <row r="70" spans="1:9" ht="15">
      <c r="A70" s="3"/>
      <c r="B70" s="3"/>
      <c r="C70" s="3"/>
      <c r="D70" s="3"/>
      <c r="E70" s="3"/>
      <c r="F70" s="3"/>
      <c r="G70" s="3"/>
      <c r="H70" s="3"/>
      <c r="I70" s="3"/>
    </row>
    <row r="71" spans="1:9" ht="15">
      <c r="A71" s="3"/>
      <c r="B71" s="3"/>
      <c r="C71" s="3"/>
      <c r="D71" s="3"/>
      <c r="E71" s="3"/>
      <c r="F71" s="3"/>
      <c r="G71" s="3"/>
      <c r="H71" s="3"/>
      <c r="I71" s="3"/>
    </row>
    <row r="72" spans="1:9" ht="15">
      <c r="A72" s="3"/>
      <c r="B72" s="3"/>
      <c r="C72" s="3"/>
      <c r="D72" s="3"/>
      <c r="E72" s="3"/>
      <c r="F72" s="3"/>
      <c r="G72" s="3"/>
      <c r="H72" s="3"/>
      <c r="I72" s="3"/>
    </row>
    <row r="73" spans="1:9" ht="15">
      <c r="A73" s="3"/>
      <c r="B73" s="3"/>
      <c r="C73" s="3"/>
      <c r="D73" s="3"/>
      <c r="E73" s="3"/>
      <c r="F73" s="3"/>
      <c r="G73" s="3"/>
      <c r="H73" s="3"/>
      <c r="I73" s="3"/>
    </row>
    <row r="74" spans="1:9" ht="15">
      <c r="A74" s="3"/>
      <c r="B74" s="3"/>
      <c r="C74" s="3"/>
      <c r="D74" s="3"/>
      <c r="E74" s="3"/>
      <c r="F74" s="3"/>
      <c r="G74" s="3"/>
      <c r="H74" s="3"/>
      <c r="I74" s="3"/>
    </row>
    <row r="75" spans="1:9" ht="15">
      <c r="A75" s="3"/>
      <c r="B75" s="3"/>
      <c r="C75" s="3"/>
      <c r="D75" s="3"/>
      <c r="E75" s="3"/>
      <c r="F75" s="3"/>
      <c r="G75" s="3"/>
      <c r="H75" s="3"/>
      <c r="I75" s="3"/>
    </row>
    <row r="76" spans="1:9" ht="15">
      <c r="A76" s="3"/>
      <c r="B76" s="3"/>
      <c r="C76" s="3"/>
      <c r="D76" s="3"/>
      <c r="E76" s="3"/>
      <c r="F76" s="3"/>
      <c r="G76" s="3"/>
      <c r="H76" s="3"/>
      <c r="I76" s="3"/>
    </row>
    <row r="77" spans="1:9" ht="15">
      <c r="A77" s="3"/>
      <c r="B77" s="3"/>
      <c r="C77" s="3"/>
      <c r="D77" s="3"/>
      <c r="E77" s="3"/>
      <c r="F77" s="3"/>
      <c r="G77" s="3"/>
      <c r="H77" s="3"/>
      <c r="I77" s="3"/>
    </row>
    <row r="78" spans="1:9" ht="15">
      <c r="A78" s="3"/>
      <c r="B78" s="3"/>
      <c r="C78" s="3"/>
      <c r="D78" s="3"/>
      <c r="E78" s="3"/>
      <c r="F78" s="3"/>
      <c r="G78" s="3"/>
      <c r="H78" s="3"/>
      <c r="I78" s="3"/>
    </row>
    <row r="79" spans="1:9" ht="15">
      <c r="A79" s="3"/>
      <c r="B79" s="3"/>
      <c r="C79" s="3"/>
      <c r="D79" s="3"/>
      <c r="E79" s="3"/>
      <c r="F79" s="3"/>
      <c r="G79" s="3"/>
      <c r="H79" s="3"/>
      <c r="I79" s="3"/>
    </row>
    <row r="80" spans="1:9" ht="15">
      <c r="A80" s="3"/>
      <c r="B80" s="3"/>
      <c r="C80" s="3"/>
      <c r="D80" s="3"/>
      <c r="E80" s="3"/>
      <c r="F80" s="3"/>
      <c r="G80" s="3"/>
      <c r="H80" s="3"/>
      <c r="I80" s="3"/>
    </row>
    <row r="81" spans="1:9" ht="15">
      <c r="A81" s="3"/>
      <c r="B81" s="3"/>
      <c r="C81" s="3"/>
      <c r="D81" s="3"/>
      <c r="E81" s="3"/>
      <c r="F81" s="3"/>
      <c r="G81" s="3"/>
      <c r="H81" s="3"/>
      <c r="I81" s="3"/>
    </row>
    <row r="82" spans="1:9" ht="15">
      <c r="A82" s="3"/>
      <c r="B82" s="3"/>
      <c r="C82" s="3"/>
      <c r="D82" s="3"/>
      <c r="E82" s="3"/>
      <c r="F82" s="3"/>
      <c r="G82" s="3"/>
      <c r="H82" s="3"/>
      <c r="I82" s="3"/>
    </row>
    <row r="83" spans="1:9" ht="15">
      <c r="A83" s="3"/>
      <c r="B83" s="3"/>
      <c r="C83" s="3"/>
      <c r="D83" s="3"/>
      <c r="E83" s="3"/>
      <c r="F83" s="3"/>
      <c r="G83" s="3"/>
      <c r="H83" s="3"/>
      <c r="I83" s="3"/>
    </row>
    <row r="84" spans="1:9" ht="15">
      <c r="A84" s="3"/>
      <c r="B84" s="3"/>
      <c r="C84" s="3"/>
      <c r="D84" s="3"/>
      <c r="E84" s="3"/>
      <c r="F84" s="3"/>
      <c r="G84" s="3"/>
      <c r="H84" s="3"/>
      <c r="I84" s="3"/>
    </row>
    <row r="85" spans="1:9" ht="15">
      <c r="A85" s="3"/>
      <c r="B85" s="3"/>
      <c r="C85" s="3"/>
      <c r="D85" s="3"/>
      <c r="E85" s="3"/>
      <c r="F85" s="3"/>
      <c r="G85" s="3"/>
      <c r="H85" s="3"/>
      <c r="I85" s="3"/>
    </row>
    <row r="86" spans="1:9" ht="15">
      <c r="A86" s="3"/>
      <c r="B86" s="3"/>
      <c r="C86" s="3"/>
      <c r="D86" s="3"/>
      <c r="E86" s="3"/>
      <c r="F86" s="3"/>
      <c r="G86" s="3"/>
      <c r="H86" s="3"/>
      <c r="I86" s="3"/>
    </row>
    <row r="87" spans="1:9" ht="15">
      <c r="A87" s="3"/>
      <c r="B87" s="3"/>
      <c r="C87" s="3"/>
      <c r="D87" s="3"/>
      <c r="E87" s="3"/>
      <c r="F87" s="3"/>
      <c r="G87" s="3"/>
      <c r="H87" s="3"/>
      <c r="I87" s="3"/>
    </row>
    <row r="88" spans="1:9" ht="15">
      <c r="A88" s="3"/>
      <c r="B88" s="3"/>
      <c r="C88" s="3"/>
      <c r="D88" s="3"/>
      <c r="E88" s="3"/>
      <c r="F88" s="3"/>
      <c r="G88" s="3"/>
      <c r="H88" s="3"/>
      <c r="I88" s="3"/>
    </row>
    <row r="89" spans="1:9" ht="15">
      <c r="A89" s="3"/>
      <c r="B89" s="3"/>
      <c r="C89" s="3"/>
      <c r="D89" s="3"/>
      <c r="E89" s="3"/>
      <c r="F89" s="3"/>
      <c r="G89" s="3"/>
      <c r="H89" s="3"/>
      <c r="I89" s="3"/>
    </row>
    <row r="90" spans="1:9" ht="15">
      <c r="A90" s="3"/>
      <c r="B90" s="3"/>
      <c r="C90" s="3"/>
      <c r="D90" s="3"/>
      <c r="E90" s="3"/>
      <c r="F90" s="3"/>
      <c r="G90" s="3"/>
      <c r="H90" s="3"/>
      <c r="I90" s="3"/>
    </row>
    <row r="91" spans="1:9" ht="15">
      <c r="A91" s="3"/>
      <c r="B91" s="3"/>
      <c r="C91" s="3"/>
      <c r="D91" s="3"/>
      <c r="E91" s="3"/>
      <c r="F91" s="3"/>
      <c r="G91" s="3"/>
      <c r="H91" s="3"/>
      <c r="I91" s="3"/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9" ht="15">
      <c r="A95" s="3"/>
      <c r="B95" s="3"/>
      <c r="C95" s="3"/>
      <c r="D95" s="3"/>
      <c r="E95" s="3"/>
      <c r="F95" s="3"/>
      <c r="G95" s="3"/>
      <c r="H95" s="3"/>
      <c r="I95" s="3"/>
    </row>
    <row r="96" spans="1:9" ht="15">
      <c r="A96" s="3"/>
      <c r="B96" s="3"/>
      <c r="C96" s="3"/>
      <c r="D96" s="3"/>
      <c r="E96" s="3"/>
      <c r="F96" s="3"/>
      <c r="G96" s="3"/>
      <c r="H96" s="3"/>
      <c r="I96" s="3"/>
    </row>
    <row r="97" spans="1:9" ht="15">
      <c r="A97" s="3"/>
      <c r="B97" s="3"/>
      <c r="C97" s="3"/>
      <c r="D97" s="3"/>
      <c r="E97" s="3"/>
      <c r="F97" s="3"/>
      <c r="G97" s="3"/>
      <c r="H97" s="3"/>
      <c r="I97" s="3"/>
    </row>
    <row r="98" spans="1:9" ht="15">
      <c r="A98" s="3"/>
      <c r="B98" s="3"/>
      <c r="C98" s="3"/>
      <c r="D98" s="3"/>
      <c r="E98" s="3"/>
      <c r="F98" s="3"/>
      <c r="G98" s="3"/>
      <c r="H98" s="3"/>
      <c r="I98" s="3"/>
    </row>
    <row r="99" spans="1:9" ht="15">
      <c r="A99" s="3"/>
      <c r="B99" s="3"/>
      <c r="C99" s="3"/>
      <c r="D99" s="3"/>
      <c r="E99" s="3"/>
      <c r="F99" s="3"/>
      <c r="G99" s="3"/>
      <c r="H99" s="3"/>
      <c r="I99" s="3"/>
    </row>
    <row r="100" spans="1:9" ht="1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3"/>
      <c r="B189" s="3"/>
      <c r="C189" s="3"/>
      <c r="D189" s="3"/>
      <c r="E189" s="3"/>
      <c r="F189" s="3"/>
      <c r="G189" s="3"/>
      <c r="H189" s="3"/>
      <c r="I189" s="3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2009-04-28T16:52:16Z</cp:lastPrinted>
  <dcterms:created xsi:type="dcterms:W3CDTF">2004-03-04T10:58:58Z</dcterms:created>
  <dcterms:modified xsi:type="dcterms:W3CDTF">2009-07-29T10:06:03Z</dcterms:modified>
  <cp:category/>
  <cp:version/>
  <cp:contentType/>
  <cp:contentStatus/>
</cp:coreProperties>
</file>