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3360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<sst xmlns="http://schemas.openxmlformats.org/spreadsheetml/2006/main" count="250" uniqueCount="202">
  <si>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</si>
  <si>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</si>
  <si>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</si>
  <si>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</si>
  <si>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</si>
  <si>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</si>
  <si>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</si>
  <si>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</si>
  <si>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</si>
  <si>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</si>
  <si>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</si>
  <si>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</si>
  <si>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</si>
  <si>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</si>
  <si>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</si>
  <si>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</si>
  <si>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</si>
  <si>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</si>
  <si>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</si>
  <si>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</si>
  <si>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</si>
  <si>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</si>
  <si>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</si>
  <si>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</si>
  <si>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</si>
  <si>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</si>
  <si>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</si>
  <si>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</si>
  <si>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</si>
  <si>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</si>
  <si>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</si>
  <si>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</si>
  <si>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</si>
  <si>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</si>
  <si>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</si>
  <si>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</si>
  <si>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</si>
  <si>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</si>
  <si>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</si>
  <si>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</si>
  <si>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</si>
  <si>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</si>
  <si>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</si>
  <si>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</si>
  <si>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</si>
  <si>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</si>
  <si>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</si>
  <si>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</si>
  <si>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</si>
  <si>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</si>
  <si>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</si>
  <si>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</si>
  <si>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</si>
  <si>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</si>
  <si>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</si>
  <si>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</si>
  <si>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</si>
  <si>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</si>
  <si>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</si>
  <si>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</si>
  <si>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</si>
  <si>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</si>
  <si>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</si>
  <si>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</si>
  <si>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</si>
  <si>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</si>
  <si>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</si>
  <si>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</si>
  <si>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</si>
  <si>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</si>
  <si>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</si>
  <si>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</si>
  <si>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</si>
  <si>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</si>
  <si>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</si>
  <si>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</si>
  <si>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</si>
  <si>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</si>
  <si>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</si>
  <si>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</si>
  <si>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</si>
  <si>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</si>
  <si>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</si>
  <si>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</si>
  <si>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</si>
  <si>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</si>
  <si>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</si>
  <si>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</si>
  <si>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</si>
  <si>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</si>
  <si>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</si>
  <si>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</si>
  <si>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</si>
  <si>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</si>
  <si>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</si>
  <si>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</si>
  <si>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</si>
  <si>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</si>
  <si>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</si>
  <si>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</si>
  <si>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</si>
  <si>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</si>
  <si>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</si>
  <si>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</si>
  <si>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</si>
  <si>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</si>
  <si>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</si>
  <si>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</si>
  <si>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</si>
  <si>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</si>
  <si>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</si>
  <si>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</si>
  <si>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</si>
  <si>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</si>
  <si>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</si>
  <si>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</si>
  <si>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</si>
  <si>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</si>
  <si>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</si>
  <si>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</si>
  <si>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</si>
  <si>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</si>
  <si>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</si>
  <si>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</si>
  <si>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</si>
  <si>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</si>
  <si>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</si>
  <si>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</si>
  <si>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</si>
  <si>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</si>
  <si>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</si>
  <si>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</si>
  <si>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</si>
  <si>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</si>
  <si>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</si>
  <si>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</si>
  <si>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</si>
  <si>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</si>
  <si>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</si>
  <si>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</si>
  <si>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</si>
  <si>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</si>
  <si>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</si>
  <si>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</si>
  <si>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</si>
  <si>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</si>
  <si>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</si>
  <si>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</si>
  <si>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</si>
  <si>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</si>
  <si>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</si>
  <si>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</si>
  <si>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</si>
  <si>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</si>
  <si>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</si>
  <si>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</si>
  <si>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</si>
  <si>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</si>
  <si>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</si>
  <si>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</si>
  <si>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</si>
  <si>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</si>
  <si>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</si>
  <si>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</si>
  <si>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</si>
  <si>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</si>
  <si>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</si>
  <si>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</si>
  <si>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</si>
  <si>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</si>
  <si>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</si>
  <si>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</si>
  <si>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</si>
  <si>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</si>
  <si>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</si>
  <si>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</si>
  <si>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</si>
  <si>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</si>
  <si>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</si>
  <si>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</si>
  <si>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</si>
  <si>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</si>
  <si>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</si>
  <si>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</si>
  <si>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</si>
  <si>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</si>
  <si>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</si>
  <si>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</si>
  <si>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</si>
  <si>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</si>
  <si>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</si>
  <si>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</si>
  <si>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</si>
  <si>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</si>
  <si>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</si>
  <si>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</si>
  <si>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</si>
  <si>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</si>
  <si>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31.12.2009г.</t>
  </si>
  <si>
    <t>Отчетен период: 31.12.2009</t>
  </si>
  <si>
    <t xml:space="preserve">   /Д. Тончев/</t>
  </si>
  <si>
    <t>Дата: 10.02.2010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</si>
</sst>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>
      <alignment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1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1" fontId="3" fillId="0" borderId="1" xfId="27" applyNumberFormat="1" applyFont="1" applyFill="1" applyBorder="1" applyAlignment="1" applyProtection="1">
      <alignment horizontal="left" vertical="justify"/>
      <protection locked="0"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4" fillId="0" borderId="0" xfId="15" applyFont="1" applyFill="1">
      <alignment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15" applyFont="1" applyFill="1" applyBorder="1">
      <alignment/>
      <protection/>
    </xf>
    <xf numFmtId="0" fontId="7" fillId="0" borderId="0" xfId="15" applyFont="1" applyFill="1" applyAlignment="1">
      <alignment wrapText="1"/>
      <protection/>
    </xf>
    <xf numFmtId="0" fontId="4" fillId="0" borderId="0" xfId="15" applyFont="1" applyFill="1" applyBorder="1" applyAlignment="1">
      <alignment vertical="top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7" fillId="0" borderId="0" xfId="15" applyFont="1" applyFill="1" applyBorder="1" applyAlignment="1">
      <alignment horizontal="right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15" applyFont="1" applyFill="1" applyBorder="1" applyAlignment="1">
      <alignment vertical="top" wrapText="1"/>
      <protection/>
    </xf>
    <xf numFmtId="3" fontId="4" fillId="0" borderId="0" xfId="0" applyNumberFormat="1" applyFont="1" applyFill="1" applyAlignment="1">
      <alignment/>
    </xf>
    <xf numFmtId="0" fontId="4" fillId="0" borderId="0" xfId="15" applyFont="1" applyFill="1" applyAlignment="1">
      <alignment wrapText="1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horizontal="left" vertical="top"/>
      <protection/>
    </xf>
    <xf numFmtId="3" fontId="4" fillId="0" borderId="0" xfId="15" applyNumberFormat="1" applyFont="1" applyFill="1">
      <alignment/>
      <protection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3" fillId="0" borderId="0" xfId="15" applyFont="1" applyFill="1" applyBorder="1" applyAlignment="1">
      <alignment horizontal="right" vertical="top"/>
      <protection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15" applyFont="1" applyFill="1" applyAlignment="1">
      <alignment horizontal="left" vertical="center" wrapText="1"/>
      <protection/>
    </xf>
    <xf numFmtId="0" fontId="7" fillId="0" borderId="0" xfId="15" applyFont="1" applyFill="1" applyBorder="1" applyAlignment="1">
      <alignment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7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3" xfId="27" applyFont="1" applyFill="1" applyBorder="1" applyAlignment="1">
      <alignment horizontal="center" vertical="justify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22">
      <selection activeCell="A47" sqref="A47"/>
    </sheetView>
  </sheetViews>
  <sheetFormatPr defaultColWidth="9.140625" defaultRowHeight="12.75"/>
  <cols>
    <col min="1" max="1" width="42.28125" style="67" customWidth="1"/>
    <col min="2" max="2" width="11.421875" style="68" customWidth="1"/>
    <col min="3" max="3" width="10.57421875" style="68" customWidth="1"/>
    <col min="4" max="4" width="51.421875" style="67" customWidth="1"/>
    <col min="5" max="5" width="11.421875" style="68" customWidth="1"/>
    <col min="6" max="6" width="12.57421875" style="68" customWidth="1"/>
    <col min="7" max="16384" width="9.140625" style="67" customWidth="1"/>
  </cols>
  <sheetData>
    <row r="1" spans="5:6" ht="12">
      <c r="E1" s="163" t="s">
        <v>153</v>
      </c>
      <c r="F1" s="163"/>
    </row>
    <row r="2" spans="1:6" ht="12" customHeight="1">
      <c r="A2" s="69"/>
      <c r="B2" s="70"/>
      <c r="C2" s="165" t="s">
        <v>0</v>
      </c>
      <c r="D2" s="165"/>
      <c r="E2" s="71"/>
      <c r="F2" s="71"/>
    </row>
    <row r="3" spans="1:6" ht="21" customHeight="1">
      <c r="A3" s="3" t="s">
        <v>189</v>
      </c>
      <c r="B3" s="72"/>
      <c r="C3" s="73"/>
      <c r="D3" s="69"/>
      <c r="E3" s="164" t="s">
        <v>188</v>
      </c>
      <c r="F3" s="164"/>
    </row>
    <row r="4" spans="1:6" ht="16.5" customHeight="1">
      <c r="A4" s="3" t="s">
        <v>199</v>
      </c>
      <c r="B4" s="72"/>
      <c r="C4" s="74"/>
      <c r="D4" s="75"/>
      <c r="E4" s="71"/>
      <c r="F4" s="76" t="s">
        <v>80</v>
      </c>
    </row>
    <row r="5" spans="1:6" ht="50.25" customHeight="1">
      <c r="A5" s="77" t="s">
        <v>1</v>
      </c>
      <c r="B5" s="78" t="s">
        <v>2</v>
      </c>
      <c r="C5" s="78" t="s">
        <v>3</v>
      </c>
      <c r="D5" s="79" t="s">
        <v>7</v>
      </c>
      <c r="E5" s="78" t="s">
        <v>4</v>
      </c>
      <c r="F5" s="78" t="s">
        <v>5</v>
      </c>
    </row>
    <row r="6" spans="1:6" ht="12">
      <c r="A6" s="77" t="s">
        <v>6</v>
      </c>
      <c r="B6" s="78">
        <v>1</v>
      </c>
      <c r="C6" s="78">
        <v>2</v>
      </c>
      <c r="D6" s="79" t="s">
        <v>6</v>
      </c>
      <c r="E6" s="78">
        <v>1</v>
      </c>
      <c r="F6" s="78">
        <v>2</v>
      </c>
    </row>
    <row r="7" spans="1:6" ht="12">
      <c r="A7" s="80" t="s">
        <v>8</v>
      </c>
      <c r="B7" s="81"/>
      <c r="C7" s="81"/>
      <c r="D7" s="82" t="s">
        <v>28</v>
      </c>
      <c r="E7" s="81"/>
      <c r="F7" s="81"/>
    </row>
    <row r="8" spans="1:30" ht="12">
      <c r="A8" s="83" t="s">
        <v>29</v>
      </c>
      <c r="B8" s="1"/>
      <c r="C8" s="1"/>
      <c r="D8" s="83" t="s">
        <v>30</v>
      </c>
      <c r="E8" s="84">
        <v>784455</v>
      </c>
      <c r="F8" s="84">
        <v>270023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2">
      <c r="A9" s="86" t="s">
        <v>147</v>
      </c>
      <c r="B9" s="1"/>
      <c r="C9" s="1"/>
      <c r="D9" s="83" t="s">
        <v>31</v>
      </c>
      <c r="E9" s="1"/>
      <c r="F9" s="1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24">
      <c r="A10" s="86" t="s">
        <v>98</v>
      </c>
      <c r="B10" s="1"/>
      <c r="C10" s="1"/>
      <c r="D10" s="86" t="s">
        <v>146</v>
      </c>
      <c r="E10" s="1">
        <v>-141279</v>
      </c>
      <c r="F10" s="1">
        <v>13079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20.25" customHeight="1">
      <c r="A11" s="86" t="s">
        <v>107</v>
      </c>
      <c r="B11" s="1"/>
      <c r="C11" s="1"/>
      <c r="D11" s="86" t="s">
        <v>32</v>
      </c>
      <c r="E11" s="1"/>
      <c r="F11" s="1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12">
      <c r="A12" s="86" t="s">
        <v>138</v>
      </c>
      <c r="B12" s="1"/>
      <c r="C12" s="1"/>
      <c r="D12" s="86" t="s">
        <v>115</v>
      </c>
      <c r="E12" s="1"/>
      <c r="F12" s="1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12">
      <c r="A13" s="87" t="s">
        <v>12</v>
      </c>
      <c r="B13" s="1"/>
      <c r="C13" s="1"/>
      <c r="D13" s="87" t="s">
        <v>27</v>
      </c>
      <c r="E13" s="84">
        <f>E10+E11+E12</f>
        <v>-141279</v>
      </c>
      <c r="F13" s="84">
        <f>F10+F11+F12</f>
        <v>13079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2">
      <c r="A14" s="83" t="s">
        <v>173</v>
      </c>
      <c r="B14" s="1"/>
      <c r="C14" s="1"/>
      <c r="D14" s="83" t="s">
        <v>33</v>
      </c>
      <c r="E14" s="1"/>
      <c r="F14" s="1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ht="12">
      <c r="A15" s="87" t="s">
        <v>39</v>
      </c>
      <c r="B15" s="1">
        <f>B13+B14</f>
        <v>0</v>
      </c>
      <c r="C15" s="1">
        <f>C13+C14</f>
        <v>0</v>
      </c>
      <c r="D15" s="86" t="s">
        <v>34</v>
      </c>
      <c r="E15" s="1">
        <f>E16-E17</f>
        <v>-75889</v>
      </c>
      <c r="F15" s="1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ht="12">
      <c r="A16" s="82" t="s">
        <v>41</v>
      </c>
      <c r="B16" s="1"/>
      <c r="C16" s="1"/>
      <c r="D16" s="86" t="s">
        <v>35</v>
      </c>
      <c r="E16" s="1"/>
      <c r="F16" s="1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ht="12">
      <c r="A17" s="82" t="s">
        <v>43</v>
      </c>
      <c r="B17" s="1"/>
      <c r="C17" s="1"/>
      <c r="D17" s="86" t="s">
        <v>36</v>
      </c>
      <c r="E17" s="1">
        <v>75889</v>
      </c>
      <c r="F17" s="1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ht="12">
      <c r="A18" s="88" t="s">
        <v>9</v>
      </c>
      <c r="B18" s="1"/>
      <c r="C18" s="1"/>
      <c r="D18" s="88" t="s">
        <v>37</v>
      </c>
      <c r="E18" s="1">
        <v>6823</v>
      </c>
      <c r="F18" s="1">
        <v>-75889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ht="12">
      <c r="A19" s="88" t="s">
        <v>10</v>
      </c>
      <c r="B19" s="1">
        <v>121581</v>
      </c>
      <c r="C19" s="1">
        <v>90474</v>
      </c>
      <c r="D19" s="87" t="s">
        <v>38</v>
      </c>
      <c r="E19" s="84">
        <f>E15+E18</f>
        <v>-69066</v>
      </c>
      <c r="F19" s="84">
        <f>F15+F18</f>
        <v>-75889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12">
      <c r="A20" s="88" t="s">
        <v>174</v>
      </c>
      <c r="B20" s="1">
        <v>336875</v>
      </c>
      <c r="C20" s="1">
        <v>30206</v>
      </c>
      <c r="D20" s="89" t="s">
        <v>40</v>
      </c>
      <c r="E20" s="84">
        <f>E8+E13+E19</f>
        <v>574110</v>
      </c>
      <c r="F20" s="84">
        <f>F8+F13+F19</f>
        <v>207213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2">
      <c r="A21" s="88" t="s">
        <v>137</v>
      </c>
      <c r="B21" s="1"/>
      <c r="C21" s="1"/>
      <c r="D21" s="90"/>
      <c r="E21" s="1"/>
      <c r="F21" s="1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2">
      <c r="A22" s="89" t="s">
        <v>12</v>
      </c>
      <c r="B22" s="84">
        <f>SUM(B19:B21)</f>
        <v>458456</v>
      </c>
      <c r="C22" s="84">
        <f>SUM(C19:C21)</f>
        <v>120680</v>
      </c>
      <c r="D22" s="88"/>
      <c r="E22" s="1"/>
      <c r="F22" s="1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ht="12">
      <c r="A23" s="82" t="s">
        <v>117</v>
      </c>
      <c r="B23" s="1"/>
      <c r="C23" s="1"/>
      <c r="D23" s="82" t="s">
        <v>42</v>
      </c>
      <c r="E23" s="1"/>
      <c r="F23" s="1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2">
      <c r="A24" s="88" t="s">
        <v>147</v>
      </c>
      <c r="B24" s="81">
        <f>SUM(B25:B28)</f>
        <v>115133</v>
      </c>
      <c r="C24" s="81">
        <f>SUM(C25:C28)</f>
        <v>87025</v>
      </c>
      <c r="D24" s="91" t="s">
        <v>148</v>
      </c>
      <c r="E24" s="1"/>
      <c r="F24" s="1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</row>
    <row r="25" spans="1:30" ht="12">
      <c r="A25" s="88" t="s">
        <v>98</v>
      </c>
      <c r="B25" s="81">
        <v>87925</v>
      </c>
      <c r="C25" s="81">
        <v>77246</v>
      </c>
      <c r="D25" s="86" t="s">
        <v>134</v>
      </c>
      <c r="E25" s="1">
        <f>SUM(E26:E27)</f>
        <v>1614</v>
      </c>
      <c r="F25" s="1">
        <f>SUM(F26:F27)</f>
        <v>833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1:6" ht="12">
      <c r="A26" s="88" t="s">
        <v>112</v>
      </c>
      <c r="B26" s="81"/>
      <c r="C26" s="81"/>
      <c r="D26" s="86" t="s">
        <v>175</v>
      </c>
      <c r="E26" s="81">
        <v>390</v>
      </c>
      <c r="F26" s="81">
        <v>380</v>
      </c>
    </row>
    <row r="27" spans="1:6" ht="12">
      <c r="A27" s="88" t="s">
        <v>107</v>
      </c>
      <c r="B27" s="81">
        <v>27208</v>
      </c>
      <c r="C27" s="81">
        <v>9779</v>
      </c>
      <c r="D27" s="86" t="s">
        <v>100</v>
      </c>
      <c r="E27" s="81">
        <v>1224</v>
      </c>
      <c r="F27" s="81">
        <v>453</v>
      </c>
    </row>
    <row r="28" spans="1:6" ht="12">
      <c r="A28" s="88" t="s">
        <v>11</v>
      </c>
      <c r="B28" s="81"/>
      <c r="C28" s="81"/>
      <c r="D28" s="88" t="s">
        <v>111</v>
      </c>
      <c r="E28" s="81"/>
      <c r="F28" s="81"/>
    </row>
    <row r="29" spans="1:6" ht="12">
      <c r="A29" s="88" t="s">
        <v>139</v>
      </c>
      <c r="B29" s="81"/>
      <c r="C29" s="81"/>
      <c r="D29" s="91" t="s">
        <v>130</v>
      </c>
      <c r="E29" s="81"/>
      <c r="F29" s="81"/>
    </row>
    <row r="30" spans="1:6" ht="12">
      <c r="A30" s="88" t="s">
        <v>140</v>
      </c>
      <c r="B30" s="1"/>
      <c r="C30" s="1"/>
      <c r="D30" s="88" t="s">
        <v>149</v>
      </c>
      <c r="E30" s="81"/>
      <c r="F30" s="81"/>
    </row>
    <row r="31" spans="1:6" ht="12">
      <c r="A31" s="88" t="s">
        <v>141</v>
      </c>
      <c r="B31" s="81"/>
      <c r="C31" s="81"/>
      <c r="D31" s="91" t="s">
        <v>109</v>
      </c>
      <c r="E31" s="81"/>
      <c r="F31" s="81"/>
    </row>
    <row r="32" spans="1:6" ht="12">
      <c r="A32" s="88" t="s">
        <v>142</v>
      </c>
      <c r="B32" s="81"/>
      <c r="C32" s="81"/>
      <c r="D32" s="91" t="s">
        <v>110</v>
      </c>
      <c r="E32" s="81"/>
      <c r="F32" s="81"/>
    </row>
    <row r="33" spans="1:6" ht="12">
      <c r="A33" s="88" t="s">
        <v>143</v>
      </c>
      <c r="B33" s="81"/>
      <c r="C33" s="81"/>
      <c r="D33" s="91" t="s">
        <v>150</v>
      </c>
      <c r="E33" s="81"/>
      <c r="F33" s="81"/>
    </row>
    <row r="34" spans="1:6" ht="12">
      <c r="A34" s="89" t="s">
        <v>13</v>
      </c>
      <c r="B34" s="2">
        <f>SUM(B29:B33)+B24</f>
        <v>115133</v>
      </c>
      <c r="C34" s="2">
        <f>SUM(C29:C33)+C24</f>
        <v>87025</v>
      </c>
      <c r="D34" s="88" t="s">
        <v>151</v>
      </c>
      <c r="E34" s="81"/>
      <c r="F34" s="81"/>
    </row>
    <row r="35" spans="1:6" ht="15" customHeight="1">
      <c r="A35" s="82" t="s">
        <v>114</v>
      </c>
      <c r="B35" s="81"/>
      <c r="C35" s="81"/>
      <c r="D35" s="91" t="s">
        <v>152</v>
      </c>
      <c r="E35" s="81">
        <v>1</v>
      </c>
      <c r="F35" s="81">
        <v>12</v>
      </c>
    </row>
    <row r="36" spans="1:6" ht="13.5" customHeight="1">
      <c r="A36" s="86" t="s">
        <v>144</v>
      </c>
      <c r="B36" s="81">
        <v>2136</v>
      </c>
      <c r="C36" s="81">
        <v>353</v>
      </c>
      <c r="D36" s="91" t="s">
        <v>116</v>
      </c>
      <c r="E36" s="81"/>
      <c r="F36" s="81"/>
    </row>
    <row r="37" spans="1:6" ht="12">
      <c r="A37" s="86" t="s">
        <v>99</v>
      </c>
      <c r="B37" s="81"/>
      <c r="C37" s="81"/>
      <c r="D37" s="89" t="s">
        <v>12</v>
      </c>
      <c r="E37" s="2">
        <f>E25+E29+E30+E31+E32+E33+E34+E35+E36</f>
        <v>1615</v>
      </c>
      <c r="F37" s="2">
        <f>F25+F29+F30+F31+F32+F33+F34+F35+F36</f>
        <v>845</v>
      </c>
    </row>
    <row r="38" spans="1:6" ht="12">
      <c r="A38" s="86" t="s">
        <v>145</v>
      </c>
      <c r="B38" s="81"/>
      <c r="C38" s="81"/>
      <c r="D38" s="89" t="s">
        <v>45</v>
      </c>
      <c r="E38" s="2">
        <f>E37</f>
        <v>1615</v>
      </c>
      <c r="F38" s="2">
        <f>F37</f>
        <v>845</v>
      </c>
    </row>
    <row r="39" spans="1:6" ht="12">
      <c r="A39" s="86" t="s">
        <v>108</v>
      </c>
      <c r="B39" s="81"/>
      <c r="C39" s="81"/>
      <c r="D39" s="88"/>
      <c r="E39" s="81"/>
      <c r="F39" s="81"/>
    </row>
    <row r="40" spans="1:6" ht="12">
      <c r="A40" s="87" t="s">
        <v>14</v>
      </c>
      <c r="B40" s="2">
        <f>SUM(B36:B39)</f>
        <v>2136</v>
      </c>
      <c r="C40" s="2">
        <f>SUM(C36:C39)</f>
        <v>353</v>
      </c>
      <c r="D40" s="88"/>
      <c r="E40" s="81"/>
      <c r="F40" s="81"/>
    </row>
    <row r="41" spans="1:6" ht="12">
      <c r="A41" s="83" t="s">
        <v>44</v>
      </c>
      <c r="B41" s="81"/>
      <c r="C41" s="81"/>
      <c r="D41" s="88"/>
      <c r="E41" s="81"/>
      <c r="F41" s="81"/>
    </row>
    <row r="42" spans="1:6" ht="12">
      <c r="A42" s="87" t="s">
        <v>45</v>
      </c>
      <c r="B42" s="2">
        <f>B22+B34+B40+B41</f>
        <v>575725</v>
      </c>
      <c r="C42" s="2">
        <f>C22+C34+C40+C41</f>
        <v>208058</v>
      </c>
      <c r="D42" s="88"/>
      <c r="E42" s="81"/>
      <c r="F42" s="81"/>
    </row>
    <row r="43" spans="1:6" ht="12.75" customHeight="1">
      <c r="A43" s="88"/>
      <c r="B43" s="81"/>
      <c r="C43" s="81"/>
      <c r="D43" s="88"/>
      <c r="E43" s="81"/>
      <c r="F43" s="81"/>
    </row>
    <row r="44" spans="1:6" ht="12">
      <c r="A44" s="87" t="s">
        <v>47</v>
      </c>
      <c r="B44" s="84">
        <f>B15+B42</f>
        <v>575725</v>
      </c>
      <c r="C44" s="84">
        <f>C15+C42</f>
        <v>208058</v>
      </c>
      <c r="D44" s="87" t="s">
        <v>46</v>
      </c>
      <c r="E44" s="2">
        <f>E20+E38</f>
        <v>575725</v>
      </c>
      <c r="F44" s="2">
        <f>F20+F38</f>
        <v>208058</v>
      </c>
    </row>
    <row r="45" spans="2:7" ht="12">
      <c r="B45" s="92"/>
      <c r="C45" s="92"/>
      <c r="D45" s="93"/>
      <c r="E45" s="92"/>
      <c r="F45" s="92"/>
      <c r="G45" s="93"/>
    </row>
    <row r="46" spans="1:7" ht="12.75">
      <c r="A46" s="85" t="s">
        <v>201</v>
      </c>
      <c r="B46" s="166"/>
      <c r="C46" s="166"/>
      <c r="D46" s="94"/>
      <c r="E46" s="95"/>
      <c r="F46" s="96"/>
      <c r="G46" s="93"/>
    </row>
    <row r="47" spans="2:7" ht="12.75">
      <c r="B47" s="93"/>
      <c r="C47" s="93"/>
      <c r="D47" s="93"/>
      <c r="E47" s="97"/>
      <c r="F47" s="98"/>
      <c r="G47" s="93"/>
    </row>
    <row r="48" spans="1:7" ht="12.75">
      <c r="A48" s="162" t="s">
        <v>176</v>
      </c>
      <c r="B48" s="162"/>
      <c r="C48" s="162"/>
      <c r="D48" s="94" t="s">
        <v>184</v>
      </c>
      <c r="E48" s="99"/>
      <c r="F48" s="99"/>
      <c r="G48" s="93"/>
    </row>
    <row r="49" spans="1:6" ht="12.75">
      <c r="A49" s="162" t="s">
        <v>177</v>
      </c>
      <c r="B49" s="162"/>
      <c r="C49" s="162"/>
      <c r="D49" s="93"/>
      <c r="E49" s="100"/>
      <c r="F49" s="100"/>
    </row>
    <row r="50" spans="1:7" ht="12.75" customHeight="1">
      <c r="A50" s="93"/>
      <c r="B50" s="93"/>
      <c r="C50" s="93"/>
      <c r="D50" s="101" t="s">
        <v>185</v>
      </c>
      <c r="E50" s="102"/>
      <c r="F50" s="102"/>
      <c r="G50" s="93"/>
    </row>
    <row r="51" spans="1:7" ht="12.75" customHeight="1">
      <c r="A51" s="93"/>
      <c r="B51" s="93"/>
      <c r="C51" s="93"/>
      <c r="D51" s="101"/>
      <c r="E51" s="102"/>
      <c r="F51" s="102"/>
      <c r="G51" s="93"/>
    </row>
    <row r="52" spans="1:7" ht="12.75" customHeight="1">
      <c r="A52" s="93"/>
      <c r="B52" s="93"/>
      <c r="C52" s="93"/>
      <c r="D52" s="101"/>
      <c r="E52" s="102"/>
      <c r="F52" s="102"/>
      <c r="G52" s="93"/>
    </row>
    <row r="53" spans="2:7" ht="12">
      <c r="B53" s="67"/>
      <c r="C53" s="93"/>
      <c r="D53" s="101"/>
      <c r="E53" s="99"/>
      <c r="F53" s="103"/>
      <c r="G53" s="93"/>
    </row>
    <row r="54" spans="1:7" ht="12">
      <c r="A54" s="93"/>
      <c r="B54" s="93"/>
      <c r="C54" s="93"/>
      <c r="D54" s="93"/>
      <c r="E54" s="99"/>
      <c r="F54" s="99"/>
      <c r="G54" s="93"/>
    </row>
    <row r="55" spans="1:7" ht="12.75">
      <c r="A55" s="93"/>
      <c r="B55" s="92"/>
      <c r="C55" s="93"/>
      <c r="D55" s="104" t="s">
        <v>186</v>
      </c>
      <c r="E55" s="93"/>
      <c r="F55" s="93"/>
      <c r="G55" s="93"/>
    </row>
    <row r="56" spans="1:7" ht="12">
      <c r="A56" s="93"/>
      <c r="B56" s="92"/>
      <c r="C56" s="93"/>
      <c r="E56" s="93"/>
      <c r="F56" s="93"/>
      <c r="G56" s="93"/>
    </row>
    <row r="57" spans="1:7" ht="12">
      <c r="A57" s="93"/>
      <c r="B57" s="93"/>
      <c r="C57" s="93"/>
      <c r="D57" s="105" t="s">
        <v>200</v>
      </c>
      <c r="E57" s="93"/>
      <c r="F57" s="93"/>
      <c r="G57" s="93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5" customWidth="1"/>
    <col min="2" max="2" width="11.140625" style="5" customWidth="1"/>
    <col min="3" max="3" width="13.57421875" style="5" customWidth="1"/>
    <col min="4" max="4" width="43.421875" style="5" customWidth="1"/>
    <col min="5" max="5" width="13.57421875" style="5" customWidth="1"/>
    <col min="6" max="6" width="12.140625" style="5" customWidth="1"/>
    <col min="7" max="16384" width="9.140625" style="5" customWidth="1"/>
  </cols>
  <sheetData>
    <row r="1" spans="5:6" ht="25.5" customHeight="1">
      <c r="E1" s="168" t="s">
        <v>154</v>
      </c>
      <c r="F1" s="168"/>
    </row>
    <row r="2" spans="1:6" ht="12.75" customHeight="1">
      <c r="A2" s="6"/>
      <c r="C2" s="169" t="s">
        <v>15</v>
      </c>
      <c r="D2" s="169"/>
      <c r="E2" s="7"/>
      <c r="F2" s="7"/>
    </row>
    <row r="3" spans="1:6" ht="15">
      <c r="A3" s="169" t="s">
        <v>190</v>
      </c>
      <c r="B3" s="169"/>
      <c r="C3" s="8"/>
      <c r="D3" s="8"/>
      <c r="E3" s="107"/>
      <c r="F3" s="107"/>
    </row>
    <row r="4" spans="1:6" ht="15">
      <c r="A4" s="9" t="s">
        <v>198</v>
      </c>
      <c r="B4" s="108"/>
      <c r="C4" s="109"/>
      <c r="D4" s="110" t="s">
        <v>191</v>
      </c>
      <c r="E4" s="170"/>
      <c r="F4" s="170"/>
    </row>
    <row r="5" spans="1:7" ht="15">
      <c r="A5" s="111"/>
      <c r="B5" s="112"/>
      <c r="C5" s="112"/>
      <c r="D5" s="113"/>
      <c r="E5" s="114"/>
      <c r="F5" s="115" t="s">
        <v>80</v>
      </c>
      <c r="G5" s="11"/>
    </row>
    <row r="6" spans="1:7" ht="25.5">
      <c r="A6" s="116" t="s">
        <v>16</v>
      </c>
      <c r="B6" s="116" t="s">
        <v>2</v>
      </c>
      <c r="C6" s="116" t="s">
        <v>5</v>
      </c>
      <c r="D6" s="116" t="s">
        <v>17</v>
      </c>
      <c r="E6" s="116" t="s">
        <v>2</v>
      </c>
      <c r="F6" s="116" t="s">
        <v>5</v>
      </c>
      <c r="G6" s="11"/>
    </row>
    <row r="7" spans="1:7" ht="12.75">
      <c r="A7" s="116" t="s">
        <v>6</v>
      </c>
      <c r="B7" s="116">
        <v>1</v>
      </c>
      <c r="C7" s="116">
        <v>2</v>
      </c>
      <c r="D7" s="116" t="s">
        <v>6</v>
      </c>
      <c r="E7" s="116">
        <v>1</v>
      </c>
      <c r="F7" s="116">
        <v>2</v>
      </c>
      <c r="G7" s="11"/>
    </row>
    <row r="8" spans="1:7" ht="18" customHeight="1">
      <c r="A8" s="117" t="s">
        <v>18</v>
      </c>
      <c r="B8" s="118"/>
      <c r="C8" s="118"/>
      <c r="D8" s="117" t="s">
        <v>19</v>
      </c>
      <c r="E8" s="119"/>
      <c r="F8" s="119"/>
      <c r="G8" s="11"/>
    </row>
    <row r="9" spans="1:7" s="121" customFormat="1" ht="12.75">
      <c r="A9" s="12" t="s">
        <v>20</v>
      </c>
      <c r="B9" s="120"/>
      <c r="C9" s="120"/>
      <c r="D9" s="12" t="s">
        <v>48</v>
      </c>
      <c r="E9" s="120"/>
      <c r="F9" s="120"/>
      <c r="G9" s="13"/>
    </row>
    <row r="10" spans="1:7" s="125" customFormat="1" ht="12.75">
      <c r="A10" s="122" t="s">
        <v>21</v>
      </c>
      <c r="B10" s="122"/>
      <c r="C10" s="122"/>
      <c r="D10" s="122" t="s">
        <v>49</v>
      </c>
      <c r="E10" s="123">
        <v>7986</v>
      </c>
      <c r="F10" s="123">
        <v>15940</v>
      </c>
      <c r="G10" s="124"/>
    </row>
    <row r="11" spans="1:8" s="125" customFormat="1" ht="31.5" customHeight="1">
      <c r="A11" s="122" t="s">
        <v>155</v>
      </c>
      <c r="B11" s="123">
        <v>142390</v>
      </c>
      <c r="C11" s="123">
        <v>368981</v>
      </c>
      <c r="D11" s="122" t="s">
        <v>50</v>
      </c>
      <c r="E11" s="123">
        <v>137456</v>
      </c>
      <c r="F11" s="123">
        <v>281134</v>
      </c>
      <c r="G11" s="124"/>
      <c r="H11" s="126"/>
    </row>
    <row r="12" spans="1:8" s="125" customFormat="1" ht="15.75" customHeight="1">
      <c r="A12" s="122" t="s">
        <v>22</v>
      </c>
      <c r="B12" s="123">
        <v>142387</v>
      </c>
      <c r="C12" s="123">
        <v>367169</v>
      </c>
      <c r="D12" s="122" t="s">
        <v>51</v>
      </c>
      <c r="E12" s="123">
        <v>137456</v>
      </c>
      <c r="F12" s="123">
        <v>280603</v>
      </c>
      <c r="G12" s="124"/>
      <c r="H12" s="126"/>
    </row>
    <row r="13" spans="1:7" s="125" customFormat="1" ht="12.75">
      <c r="A13" s="122" t="s">
        <v>156</v>
      </c>
      <c r="B13" s="123">
        <v>11</v>
      </c>
      <c r="C13" s="123"/>
      <c r="D13" s="122" t="s">
        <v>161</v>
      </c>
      <c r="E13" s="123"/>
      <c r="F13" s="123"/>
      <c r="G13" s="124"/>
    </row>
    <row r="14" spans="1:7" s="125" customFormat="1" ht="12.75">
      <c r="A14" s="122" t="s">
        <v>23</v>
      </c>
      <c r="B14" s="123">
        <v>368</v>
      </c>
      <c r="C14" s="123">
        <v>879</v>
      </c>
      <c r="D14" s="127" t="s">
        <v>52</v>
      </c>
      <c r="E14" s="123">
        <v>21290</v>
      </c>
      <c r="F14" s="123">
        <v>8042</v>
      </c>
      <c r="G14" s="124"/>
    </row>
    <row r="15" spans="1:7" s="125" customFormat="1" ht="12.75">
      <c r="A15" s="128"/>
      <c r="B15" s="123"/>
      <c r="C15" s="123"/>
      <c r="D15" s="122" t="s">
        <v>26</v>
      </c>
      <c r="E15" s="123"/>
      <c r="F15" s="123"/>
      <c r="G15" s="124"/>
    </row>
    <row r="16" spans="1:7" s="125" customFormat="1" ht="12.75">
      <c r="A16" s="128" t="s">
        <v>24</v>
      </c>
      <c r="B16" s="129">
        <f>SUM(B10,B11,B13:B14)</f>
        <v>142769</v>
      </c>
      <c r="C16" s="129">
        <f>SUM(C10,C11,C13:C14)</f>
        <v>369860</v>
      </c>
      <c r="D16" s="128" t="s">
        <v>24</v>
      </c>
      <c r="E16" s="129">
        <f>SUM(E10,E11,E13:E15)</f>
        <v>166732</v>
      </c>
      <c r="F16" s="129">
        <f>SUM(F10,F11,F13:F15)</f>
        <v>305116</v>
      </c>
      <c r="G16" s="124"/>
    </row>
    <row r="17" spans="1:6" s="125" customFormat="1" ht="12.75">
      <c r="A17" s="14" t="s">
        <v>105</v>
      </c>
      <c r="B17" s="129">
        <f>B16</f>
        <v>142769</v>
      </c>
      <c r="C17" s="129">
        <f>C16</f>
        <v>369860</v>
      </c>
      <c r="D17" s="14" t="s">
        <v>105</v>
      </c>
      <c r="E17" s="129">
        <f>E16</f>
        <v>166732</v>
      </c>
      <c r="F17" s="129">
        <f>F16</f>
        <v>305116</v>
      </c>
    </row>
    <row r="18" spans="1:6" s="125" customFormat="1" ht="12.75">
      <c r="A18" s="130" t="s">
        <v>118</v>
      </c>
      <c r="B18" s="123"/>
      <c r="C18" s="123"/>
      <c r="D18" s="130" t="s">
        <v>53</v>
      </c>
      <c r="E18" s="123"/>
      <c r="F18" s="123"/>
    </row>
    <row r="19" spans="1:6" s="125" customFormat="1" ht="12.75">
      <c r="A19" s="122" t="s">
        <v>179</v>
      </c>
      <c r="B19" s="123"/>
      <c r="C19" s="123"/>
      <c r="D19" s="14"/>
      <c r="E19" s="123"/>
      <c r="F19" s="123"/>
    </row>
    <row r="20" spans="1:6" s="125" customFormat="1" ht="12.75">
      <c r="A20" s="122" t="s">
        <v>131</v>
      </c>
      <c r="B20" s="123">
        <v>17140</v>
      </c>
      <c r="C20" s="123">
        <v>11145</v>
      </c>
      <c r="D20" s="130"/>
      <c r="E20" s="123"/>
      <c r="F20" s="123"/>
    </row>
    <row r="21" spans="1:6" s="125" customFormat="1" ht="12.75">
      <c r="A21" s="122" t="s">
        <v>25</v>
      </c>
      <c r="B21" s="123"/>
      <c r="C21" s="123"/>
      <c r="D21" s="128"/>
      <c r="E21" s="123"/>
      <c r="F21" s="123"/>
    </row>
    <row r="22" spans="1:6" s="125" customFormat="1" ht="12.75">
      <c r="A22" s="122" t="s">
        <v>157</v>
      </c>
      <c r="B22" s="123"/>
      <c r="C22" s="123"/>
      <c r="D22" s="122"/>
      <c r="E22" s="123"/>
      <c r="F22" s="123"/>
    </row>
    <row r="23" spans="1:6" s="125" customFormat="1" ht="12.75">
      <c r="A23" s="122" t="s">
        <v>26</v>
      </c>
      <c r="B23" s="123"/>
      <c r="C23" s="123"/>
      <c r="D23" s="122"/>
      <c r="E23" s="123"/>
      <c r="F23" s="123"/>
    </row>
    <row r="24" spans="1:6" s="125" customFormat="1" ht="12.75">
      <c r="A24" s="128" t="s">
        <v>27</v>
      </c>
      <c r="B24" s="129">
        <f>SUM(B19:B23)</f>
        <v>17140</v>
      </c>
      <c r="C24" s="129">
        <f>SUM(C19:C23)</f>
        <v>11145</v>
      </c>
      <c r="D24" s="128" t="s">
        <v>27</v>
      </c>
      <c r="E24" s="123"/>
      <c r="F24" s="123"/>
    </row>
    <row r="25" spans="1:6" s="125" customFormat="1" ht="25.5">
      <c r="A25" s="14" t="s">
        <v>106</v>
      </c>
      <c r="B25" s="129">
        <f>B24</f>
        <v>17140</v>
      </c>
      <c r="C25" s="129">
        <f>C24</f>
        <v>11145</v>
      </c>
      <c r="D25" s="130" t="s">
        <v>106</v>
      </c>
      <c r="E25" s="129">
        <f>E24</f>
        <v>0</v>
      </c>
      <c r="F25" s="129">
        <f>F24</f>
        <v>0</v>
      </c>
    </row>
    <row r="26" spans="1:6" s="125" customFormat="1" ht="12.75">
      <c r="A26" s="130" t="s">
        <v>158</v>
      </c>
      <c r="B26" s="129">
        <f>B16+B24</f>
        <v>159909</v>
      </c>
      <c r="C26" s="129">
        <f>C16+C24</f>
        <v>381005</v>
      </c>
      <c r="D26" s="130" t="s">
        <v>54</v>
      </c>
      <c r="E26" s="129">
        <f>E16+E24</f>
        <v>166732</v>
      </c>
      <c r="F26" s="129">
        <f>F16+F24</f>
        <v>305116</v>
      </c>
    </row>
    <row r="27" spans="1:6" s="125" customFormat="1" ht="12.75">
      <c r="A27" s="130" t="s">
        <v>180</v>
      </c>
      <c r="B27" s="129">
        <f>E26-B26</f>
        <v>6823</v>
      </c>
      <c r="C27" s="129"/>
      <c r="D27" s="130" t="s">
        <v>181</v>
      </c>
      <c r="E27" s="129"/>
      <c r="F27" s="129">
        <f>-(F26-C26)</f>
        <v>75889</v>
      </c>
    </row>
    <row r="28" spans="1:6" s="125" customFormat="1" ht="18.75" customHeight="1">
      <c r="A28" s="130" t="s">
        <v>159</v>
      </c>
      <c r="B28" s="123"/>
      <c r="C28" s="123"/>
      <c r="D28" s="122"/>
      <c r="E28" s="123"/>
      <c r="F28" s="123"/>
    </row>
    <row r="29" spans="1:6" s="125" customFormat="1" ht="24" customHeight="1">
      <c r="A29" s="130" t="s">
        <v>160</v>
      </c>
      <c r="B29" s="129">
        <f>B27-B28</f>
        <v>6823</v>
      </c>
      <c r="C29" s="129">
        <f>C27-C28</f>
        <v>0</v>
      </c>
      <c r="D29" s="130" t="s">
        <v>162</v>
      </c>
      <c r="E29" s="129">
        <f>E27+B28</f>
        <v>0</v>
      </c>
      <c r="F29" s="129">
        <f>F27+C28</f>
        <v>75889</v>
      </c>
    </row>
    <row r="30" spans="1:6" s="125" customFormat="1" ht="14.25" customHeight="1">
      <c r="A30" s="130" t="s">
        <v>182</v>
      </c>
      <c r="B30" s="129">
        <f>B26+B28+B29</f>
        <v>166732</v>
      </c>
      <c r="C30" s="129">
        <f>C26+C28+C29</f>
        <v>381005</v>
      </c>
      <c r="D30" s="130" t="s">
        <v>183</v>
      </c>
      <c r="E30" s="129">
        <f>E26+E29</f>
        <v>166732</v>
      </c>
      <c r="F30" s="129">
        <f>F26+F29</f>
        <v>381005</v>
      </c>
    </row>
    <row r="31" spans="1:6" s="125" customFormat="1" ht="13.5" customHeight="1">
      <c r="A31" s="131"/>
      <c r="B31" s="132"/>
      <c r="C31" s="132"/>
      <c r="D31" s="131"/>
      <c r="E31" s="132"/>
      <c r="F31" s="132"/>
    </row>
    <row r="32" spans="1:6" s="125" customFormat="1" ht="17.25" customHeight="1">
      <c r="A32" s="133" t="s">
        <v>201</v>
      </c>
      <c r="B32" s="133"/>
      <c r="C32" s="171"/>
      <c r="D32" s="171"/>
      <c r="E32" s="15"/>
      <c r="F32" s="16"/>
    </row>
    <row r="33" spans="1:6" s="125" customFormat="1" ht="15.75" customHeight="1">
      <c r="A33" s="134" t="s">
        <v>113</v>
      </c>
      <c r="B33" s="133"/>
      <c r="C33" s="133"/>
      <c r="D33" s="134" t="s">
        <v>184</v>
      </c>
      <c r="E33" s="17"/>
      <c r="F33" s="18"/>
    </row>
    <row r="34" spans="1:5" s="125" customFormat="1" ht="15.75" customHeight="1">
      <c r="A34" s="135" t="s">
        <v>177</v>
      </c>
      <c r="B34" s="136"/>
      <c r="C34" s="133"/>
      <c r="D34" s="137" t="s">
        <v>185</v>
      </c>
      <c r="E34" s="18"/>
    </row>
    <row r="35" spans="1:6" s="125" customFormat="1" ht="15.75" customHeight="1">
      <c r="A35" s="133"/>
      <c r="B35" s="19"/>
      <c r="C35" s="19"/>
      <c r="D35" s="133"/>
      <c r="E35" s="5"/>
      <c r="F35" s="5"/>
    </row>
    <row r="36" spans="1:6" s="125" customFormat="1" ht="15.75" customHeight="1">
      <c r="A36" s="19"/>
      <c r="B36" s="19"/>
      <c r="C36" s="19"/>
      <c r="D36" s="138"/>
      <c r="E36" s="167"/>
      <c r="F36" s="167"/>
    </row>
    <row r="37" spans="1:6" s="125" customFormat="1" ht="15" customHeight="1">
      <c r="A37" s="19"/>
      <c r="B37" s="19"/>
      <c r="C37" s="19"/>
      <c r="D37" s="139" t="s">
        <v>186</v>
      </c>
      <c r="E37" s="18"/>
      <c r="F37" s="18"/>
    </row>
    <row r="38" spans="1:5" s="125" customFormat="1" ht="17.25" customHeight="1">
      <c r="A38" s="19"/>
      <c r="B38" s="19"/>
      <c r="C38" s="19"/>
      <c r="D38" s="19"/>
      <c r="E38" s="18"/>
    </row>
    <row r="39" spans="1:6" s="125" customFormat="1" ht="15">
      <c r="A39" s="19"/>
      <c r="B39" s="19"/>
      <c r="C39" s="19"/>
      <c r="D39" s="137" t="s">
        <v>178</v>
      </c>
      <c r="E39" s="140"/>
      <c r="F39" s="140"/>
    </row>
    <row r="40" spans="1:6" s="125" customFormat="1" ht="15">
      <c r="A40" s="140"/>
      <c r="B40" s="140"/>
      <c r="C40" s="140"/>
      <c r="D40" s="140"/>
      <c r="E40" s="140"/>
      <c r="F40" s="140"/>
    </row>
    <row r="41" s="125" customFormat="1" ht="12.75" customHeight="1"/>
    <row r="42" s="125" customFormat="1" ht="12"/>
    <row r="43" s="125" customFormat="1" ht="12"/>
    <row r="44" s="125" customFormat="1" ht="12"/>
    <row r="45" s="125" customFormat="1" ht="12"/>
    <row r="46" s="125" customFormat="1" ht="12">
      <c r="A46" s="121"/>
    </row>
    <row r="47" s="121" customFormat="1" ht="12"/>
    <row r="48" s="121" customFormat="1" ht="12"/>
    <row r="49" s="121" customFormat="1" ht="12"/>
    <row r="50" s="121" customFormat="1" ht="12"/>
    <row r="51" s="121" customFormat="1" ht="12"/>
    <row r="52" s="121" customFormat="1" ht="12"/>
    <row r="53" s="121" customFormat="1" ht="12"/>
    <row r="54" s="121" customFormat="1" ht="12"/>
    <row r="55" s="121" customFormat="1" ht="12"/>
    <row r="56" s="121" customFormat="1" ht="12"/>
    <row r="57" s="121" customFormat="1" ht="12.75">
      <c r="A57" s="5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6">
      <selection activeCell="A42" sqref="A42"/>
    </sheetView>
  </sheetViews>
  <sheetFormatPr defaultColWidth="9.140625" defaultRowHeight="12.75"/>
  <cols>
    <col min="1" max="1" width="54.8515625" style="5" customWidth="1"/>
    <col min="2" max="2" width="15.8515625" style="5" customWidth="1"/>
    <col min="3" max="3" width="12.140625" style="5" customWidth="1"/>
    <col min="4" max="4" width="10.8515625" style="5" customWidth="1"/>
    <col min="5" max="5" width="14.28125" style="5" customWidth="1"/>
    <col min="6" max="6" width="12.28125" style="5" customWidth="1"/>
    <col min="7" max="7" width="11.140625" style="5" customWidth="1"/>
    <col min="8" max="16384" width="9.140625" style="5" customWidth="1"/>
  </cols>
  <sheetData>
    <row r="1" spans="1:7" ht="12.75">
      <c r="A1" s="47"/>
      <c r="B1" s="47"/>
      <c r="C1" s="47"/>
      <c r="D1" s="47"/>
      <c r="E1" s="172" t="s">
        <v>163</v>
      </c>
      <c r="F1" s="172"/>
      <c r="G1" s="47"/>
    </row>
    <row r="2" spans="1:7" ht="15">
      <c r="A2" s="175" t="s">
        <v>95</v>
      </c>
      <c r="B2" s="176"/>
      <c r="C2" s="176"/>
      <c r="D2" s="176"/>
      <c r="E2" s="176"/>
      <c r="F2" s="176"/>
      <c r="G2" s="47"/>
    </row>
    <row r="3" spans="1:7" ht="15">
      <c r="A3" s="141" t="s">
        <v>192</v>
      </c>
      <c r="B3" s="142"/>
      <c r="D3" s="143" t="s">
        <v>188</v>
      </c>
      <c r="F3" s="144"/>
      <c r="G3" s="47"/>
    </row>
    <row r="4" spans="1:7" ht="15">
      <c r="A4" s="9" t="s">
        <v>198</v>
      </c>
      <c r="B4" s="9"/>
      <c r="C4" s="8"/>
      <c r="D4" s="8"/>
      <c r="E4" s="145"/>
      <c r="F4" s="145"/>
      <c r="G4" s="146"/>
    </row>
    <row r="5" spans="1:7" ht="15">
      <c r="A5" s="9"/>
      <c r="B5" s="9"/>
      <c r="C5" s="9"/>
      <c r="D5" s="147"/>
      <c r="E5" s="146"/>
      <c r="F5" s="146"/>
      <c r="G5" s="148" t="s">
        <v>80</v>
      </c>
    </row>
    <row r="6" spans="1:7" ht="13.5" customHeight="1">
      <c r="A6" s="173" t="s">
        <v>81</v>
      </c>
      <c r="B6" s="173" t="s">
        <v>4</v>
      </c>
      <c r="C6" s="173"/>
      <c r="D6" s="173"/>
      <c r="E6" s="173" t="s">
        <v>5</v>
      </c>
      <c r="F6" s="173"/>
      <c r="G6" s="173"/>
    </row>
    <row r="7" spans="1:7" ht="30.75" customHeight="1">
      <c r="A7" s="174"/>
      <c r="B7" s="106" t="s">
        <v>82</v>
      </c>
      <c r="C7" s="106" t="s">
        <v>83</v>
      </c>
      <c r="D7" s="106" t="s">
        <v>84</v>
      </c>
      <c r="E7" s="106" t="s">
        <v>82</v>
      </c>
      <c r="F7" s="106" t="s">
        <v>83</v>
      </c>
      <c r="G7" s="106" t="s">
        <v>84</v>
      </c>
    </row>
    <row r="8" spans="1:7" s="149" customFormat="1" ht="14.25">
      <c r="A8" s="106" t="s">
        <v>6</v>
      </c>
      <c r="B8" s="106">
        <v>1</v>
      </c>
      <c r="C8" s="106">
        <v>2</v>
      </c>
      <c r="D8" s="106">
        <v>3</v>
      </c>
      <c r="E8" s="106">
        <v>4</v>
      </c>
      <c r="F8" s="106">
        <v>5</v>
      </c>
      <c r="G8" s="106">
        <v>6</v>
      </c>
    </row>
    <row r="9" spans="1:7" ht="15">
      <c r="A9" s="150" t="s">
        <v>164</v>
      </c>
      <c r="B9" s="151"/>
      <c r="C9" s="151"/>
      <c r="D9" s="151"/>
      <c r="E9" s="151"/>
      <c r="F9" s="151"/>
      <c r="G9" s="151"/>
    </row>
    <row r="10" spans="1:7" ht="15">
      <c r="A10" s="152" t="s">
        <v>121</v>
      </c>
      <c r="B10" s="153">
        <v>420299</v>
      </c>
      <c r="C10" s="153">
        <v>60045</v>
      </c>
      <c r="D10" s="153">
        <f>B10-C10</f>
        <v>360254</v>
      </c>
      <c r="E10" s="153">
        <v>710933</v>
      </c>
      <c r="F10" s="153">
        <v>424636</v>
      </c>
      <c r="G10" s="153">
        <f>E10-F10</f>
        <v>286297</v>
      </c>
    </row>
    <row r="11" spans="1:7" ht="15">
      <c r="A11" s="152" t="s">
        <v>165</v>
      </c>
      <c r="B11" s="153"/>
      <c r="C11" s="153"/>
      <c r="D11" s="153">
        <f>B11-C11</f>
        <v>0</v>
      </c>
      <c r="E11" s="153"/>
      <c r="F11" s="153"/>
      <c r="G11" s="153">
        <f>E11-F11</f>
        <v>0</v>
      </c>
    </row>
    <row r="12" spans="1:7" ht="15">
      <c r="A12" s="152" t="s">
        <v>94</v>
      </c>
      <c r="B12" s="154"/>
      <c r="C12" s="154"/>
      <c r="D12" s="154"/>
      <c r="E12" s="154"/>
      <c r="F12" s="153"/>
      <c r="G12" s="153"/>
    </row>
    <row r="13" spans="1:7" ht="15">
      <c r="A13" s="155" t="s">
        <v>125</v>
      </c>
      <c r="B13" s="154"/>
      <c r="C13" s="154"/>
      <c r="D13" s="154">
        <f>B13-C13</f>
        <v>0</v>
      </c>
      <c r="E13" s="154"/>
      <c r="F13" s="153"/>
      <c r="G13" s="153">
        <f>E13-F13</f>
        <v>0</v>
      </c>
    </row>
    <row r="14" spans="1:7" ht="15">
      <c r="A14" s="155" t="s">
        <v>135</v>
      </c>
      <c r="B14" s="154"/>
      <c r="C14" s="154"/>
      <c r="D14" s="154">
        <f aca="true" t="shared" si="0" ref="D14:D25">B14-C14</f>
        <v>0</v>
      </c>
      <c r="E14" s="154"/>
      <c r="F14" s="153"/>
      <c r="G14" s="153">
        <f>E14-F14</f>
        <v>0</v>
      </c>
    </row>
    <row r="15" spans="1:7" ht="15">
      <c r="A15" s="152" t="s">
        <v>122</v>
      </c>
      <c r="B15" s="153"/>
      <c r="C15" s="153"/>
      <c r="D15" s="154">
        <f t="shared" si="0"/>
        <v>0</v>
      </c>
      <c r="E15" s="153"/>
      <c r="F15" s="153"/>
      <c r="G15" s="153">
        <f>E15-F15</f>
        <v>0</v>
      </c>
    </row>
    <row r="16" spans="1:7" ht="14.25">
      <c r="A16" s="150" t="s">
        <v>119</v>
      </c>
      <c r="B16" s="156">
        <f>SUM(B10:B15)</f>
        <v>420299</v>
      </c>
      <c r="C16" s="156">
        <f>SUM(C10:C15)</f>
        <v>60045</v>
      </c>
      <c r="D16" s="157">
        <f t="shared" si="0"/>
        <v>360254</v>
      </c>
      <c r="E16" s="156">
        <f>SUM(E10:E15)</f>
        <v>710933</v>
      </c>
      <c r="F16" s="156">
        <f>SUM(F10:F15)</f>
        <v>424636</v>
      </c>
      <c r="G16" s="156">
        <f>E16-F16</f>
        <v>286297</v>
      </c>
    </row>
    <row r="17" spans="1:7" ht="15">
      <c r="A17" s="150" t="s">
        <v>132</v>
      </c>
      <c r="B17" s="153"/>
      <c r="C17" s="153"/>
      <c r="D17" s="153"/>
      <c r="E17" s="153"/>
      <c r="F17" s="153"/>
      <c r="G17" s="153"/>
    </row>
    <row r="18" spans="1:7" ht="15">
      <c r="A18" s="152" t="s">
        <v>85</v>
      </c>
      <c r="B18" s="153">
        <v>29685</v>
      </c>
      <c r="C18" s="153">
        <v>63549</v>
      </c>
      <c r="D18" s="153">
        <f t="shared" si="0"/>
        <v>-33864</v>
      </c>
      <c r="E18" s="153">
        <v>154672</v>
      </c>
      <c r="F18" s="153">
        <v>329322</v>
      </c>
      <c r="G18" s="153">
        <f aca="true" t="shared" si="1" ref="G18:G25">E18-F18</f>
        <v>-174650</v>
      </c>
    </row>
    <row r="19" spans="1:7" ht="15">
      <c r="A19" s="152" t="s">
        <v>86</v>
      </c>
      <c r="B19" s="153"/>
      <c r="C19" s="153"/>
      <c r="D19" s="153">
        <f>B19-C19</f>
        <v>0</v>
      </c>
      <c r="E19" s="153"/>
      <c r="F19" s="153"/>
      <c r="G19" s="153">
        <f t="shared" si="1"/>
        <v>0</v>
      </c>
    </row>
    <row r="20" spans="1:9" ht="15">
      <c r="A20" s="152" t="s">
        <v>92</v>
      </c>
      <c r="B20" s="153">
        <v>20307</v>
      </c>
      <c r="C20" s="153">
        <v>368</v>
      </c>
      <c r="D20" s="153">
        <f>B20-C20</f>
        <v>19939</v>
      </c>
      <c r="E20" s="153">
        <v>7744</v>
      </c>
      <c r="F20" s="153">
        <v>1144</v>
      </c>
      <c r="G20" s="153">
        <f t="shared" si="1"/>
        <v>6600</v>
      </c>
      <c r="I20" s="62"/>
    </row>
    <row r="21" spans="1:7" ht="15">
      <c r="A21" s="152" t="s">
        <v>90</v>
      </c>
      <c r="B21" s="153">
        <v>7986</v>
      </c>
      <c r="C21" s="153">
        <v>0</v>
      </c>
      <c r="D21" s="153">
        <f t="shared" si="0"/>
        <v>7986</v>
      </c>
      <c r="E21" s="153">
        <v>15940</v>
      </c>
      <c r="F21" s="153"/>
      <c r="G21" s="153">
        <f t="shared" si="1"/>
        <v>15940</v>
      </c>
    </row>
    <row r="22" spans="1:7" ht="15">
      <c r="A22" s="155" t="s">
        <v>101</v>
      </c>
      <c r="B22" s="153"/>
      <c r="C22" s="153">
        <v>11639</v>
      </c>
      <c r="D22" s="153">
        <f t="shared" si="0"/>
        <v>-11639</v>
      </c>
      <c r="E22" s="153"/>
      <c r="F22" s="153">
        <v>9837</v>
      </c>
      <c r="G22" s="153">
        <f t="shared" si="1"/>
        <v>-9837</v>
      </c>
    </row>
    <row r="23" spans="1:7" ht="15">
      <c r="A23" s="155" t="s">
        <v>102</v>
      </c>
      <c r="B23" s="153"/>
      <c r="C23" s="154">
        <v>4900</v>
      </c>
      <c r="D23" s="153">
        <f t="shared" si="0"/>
        <v>-4900</v>
      </c>
      <c r="E23" s="153"/>
      <c r="F23" s="154">
        <v>3670</v>
      </c>
      <c r="G23" s="153">
        <f t="shared" si="1"/>
        <v>-3670</v>
      </c>
    </row>
    <row r="24" spans="1:7" ht="15">
      <c r="A24" s="155" t="s">
        <v>166</v>
      </c>
      <c r="B24" s="153"/>
      <c r="C24" s="153"/>
      <c r="D24" s="153">
        <f t="shared" si="0"/>
        <v>0</v>
      </c>
      <c r="E24" s="153"/>
      <c r="F24" s="153"/>
      <c r="G24" s="153">
        <f t="shared" si="1"/>
        <v>0</v>
      </c>
    </row>
    <row r="25" spans="1:7" ht="15">
      <c r="A25" s="152" t="s">
        <v>91</v>
      </c>
      <c r="B25" s="153"/>
      <c r="C25" s="153"/>
      <c r="D25" s="153">
        <f t="shared" si="0"/>
        <v>0</v>
      </c>
      <c r="E25" s="153"/>
      <c r="F25" s="153"/>
      <c r="G25" s="153">
        <f t="shared" si="1"/>
        <v>0</v>
      </c>
    </row>
    <row r="26" spans="1:7" ht="28.5">
      <c r="A26" s="150" t="s">
        <v>120</v>
      </c>
      <c r="B26" s="156">
        <f>SUM(B18:B25)</f>
        <v>57978</v>
      </c>
      <c r="C26" s="156">
        <f>SUM(C18:C25)</f>
        <v>80456</v>
      </c>
      <c r="D26" s="156">
        <f>B26-C26</f>
        <v>-22478</v>
      </c>
      <c r="E26" s="156">
        <f>SUM(E18:E25)</f>
        <v>178356</v>
      </c>
      <c r="F26" s="156">
        <f>SUM(F18:F25)</f>
        <v>343973</v>
      </c>
      <c r="G26" s="156">
        <f>E26-F26</f>
        <v>-165617</v>
      </c>
    </row>
    <row r="27" spans="1:7" ht="15">
      <c r="A27" s="150" t="s">
        <v>133</v>
      </c>
      <c r="B27" s="153"/>
      <c r="C27" s="153"/>
      <c r="D27" s="153"/>
      <c r="E27" s="153"/>
      <c r="F27" s="153"/>
      <c r="G27" s="153"/>
    </row>
    <row r="28" spans="1:7" ht="15">
      <c r="A28" s="152" t="s">
        <v>123</v>
      </c>
      <c r="B28" s="153"/>
      <c r="C28" s="153"/>
      <c r="D28" s="153"/>
      <c r="E28" s="153"/>
      <c r="F28" s="153"/>
      <c r="G28" s="153"/>
    </row>
    <row r="29" spans="1:7" ht="15">
      <c r="A29" s="152" t="s">
        <v>87</v>
      </c>
      <c r="B29" s="153"/>
      <c r="C29" s="153"/>
      <c r="D29" s="153"/>
      <c r="E29" s="153"/>
      <c r="F29" s="153"/>
      <c r="G29" s="153"/>
    </row>
    <row r="30" spans="1:7" ht="15">
      <c r="A30" s="152" t="s">
        <v>93</v>
      </c>
      <c r="B30" s="153"/>
      <c r="C30" s="153"/>
      <c r="D30" s="153"/>
      <c r="E30" s="153"/>
      <c r="F30" s="153"/>
      <c r="G30" s="153"/>
    </row>
    <row r="31" spans="1:7" ht="15">
      <c r="A31" s="152" t="s">
        <v>167</v>
      </c>
      <c r="B31" s="153"/>
      <c r="C31" s="153"/>
      <c r="D31" s="153"/>
      <c r="E31" s="153"/>
      <c r="F31" s="153"/>
      <c r="G31" s="153"/>
    </row>
    <row r="32" spans="1:7" ht="15">
      <c r="A32" s="152" t="s">
        <v>124</v>
      </c>
      <c r="B32" s="153"/>
      <c r="C32" s="153"/>
      <c r="D32" s="153"/>
      <c r="E32" s="153"/>
      <c r="F32" s="153"/>
      <c r="G32" s="153"/>
    </row>
    <row r="33" spans="1:7" ht="28.5">
      <c r="A33" s="150" t="s">
        <v>168</v>
      </c>
      <c r="B33" s="153"/>
      <c r="C33" s="153"/>
      <c r="D33" s="153"/>
      <c r="E33" s="153"/>
      <c r="F33" s="153"/>
      <c r="G33" s="153"/>
    </row>
    <row r="34" spans="1:7" ht="28.5">
      <c r="A34" s="150" t="s">
        <v>88</v>
      </c>
      <c r="B34" s="156">
        <f aca="true" t="shared" si="2" ref="B34:G34">B16+B26+B33</f>
        <v>478277</v>
      </c>
      <c r="C34" s="156">
        <f t="shared" si="2"/>
        <v>140501</v>
      </c>
      <c r="D34" s="156">
        <f t="shared" si="2"/>
        <v>337776</v>
      </c>
      <c r="E34" s="156">
        <f t="shared" si="2"/>
        <v>889289</v>
      </c>
      <c r="F34" s="156">
        <f t="shared" si="2"/>
        <v>768609</v>
      </c>
      <c r="G34" s="156">
        <f t="shared" si="2"/>
        <v>120680</v>
      </c>
    </row>
    <row r="35" spans="1:7" ht="15">
      <c r="A35" s="150" t="s">
        <v>89</v>
      </c>
      <c r="B35" s="153"/>
      <c r="C35" s="153"/>
      <c r="D35" s="156">
        <v>120680</v>
      </c>
      <c r="E35" s="153"/>
      <c r="F35" s="153"/>
      <c r="G35" s="156">
        <v>0</v>
      </c>
    </row>
    <row r="36" spans="1:7" ht="15">
      <c r="A36" s="150" t="s">
        <v>96</v>
      </c>
      <c r="B36" s="153"/>
      <c r="C36" s="153"/>
      <c r="D36" s="156">
        <f>D34+D35</f>
        <v>458456</v>
      </c>
      <c r="E36" s="153"/>
      <c r="F36" s="153"/>
      <c r="G36" s="156">
        <f>G34+G35</f>
        <v>120680</v>
      </c>
    </row>
    <row r="37" spans="1:7" ht="15">
      <c r="A37" s="152" t="s">
        <v>97</v>
      </c>
      <c r="B37" s="153"/>
      <c r="C37" s="153"/>
      <c r="D37" s="153">
        <v>121581</v>
      </c>
      <c r="E37" s="153"/>
      <c r="F37" s="153"/>
      <c r="G37" s="153">
        <v>90474</v>
      </c>
    </row>
    <row r="38" spans="2:8" ht="15">
      <c r="B38" s="158"/>
      <c r="C38" s="158"/>
      <c r="D38" s="158"/>
      <c r="E38" s="158"/>
      <c r="F38" s="158"/>
      <c r="G38" s="158"/>
      <c r="H38" s="11"/>
    </row>
    <row r="39" spans="1:8" ht="12.75">
      <c r="A39" s="47"/>
      <c r="B39" s="159"/>
      <c r="C39" s="48"/>
      <c r="D39" s="47"/>
      <c r="E39" s="15"/>
      <c r="F39" s="16"/>
      <c r="H39" s="11"/>
    </row>
    <row r="40" spans="2:8" ht="12.75">
      <c r="B40" s="13"/>
      <c r="C40" s="13"/>
      <c r="E40" s="17"/>
      <c r="F40" s="17"/>
      <c r="H40" s="11"/>
    </row>
    <row r="41" spans="1:8" ht="12.75">
      <c r="A41" s="160" t="s">
        <v>201</v>
      </c>
      <c r="B41" s="65" t="s">
        <v>113</v>
      </c>
      <c r="C41" s="64"/>
      <c r="D41" s="160"/>
      <c r="E41" s="55" t="s">
        <v>184</v>
      </c>
      <c r="F41" s="61"/>
      <c r="G41" s="52"/>
      <c r="H41" s="11"/>
    </row>
    <row r="42" spans="1:8" ht="12.75">
      <c r="A42" s="46"/>
      <c r="B42" s="53"/>
      <c r="C42" s="53"/>
      <c r="D42" s="46"/>
      <c r="E42" s="63"/>
      <c r="F42" s="63"/>
      <c r="H42" s="11"/>
    </row>
    <row r="43" spans="1:8" ht="12.75">
      <c r="A43" s="46"/>
      <c r="B43" s="53"/>
      <c r="C43" s="53" t="s">
        <v>187</v>
      </c>
      <c r="D43" s="46"/>
      <c r="E43" s="59"/>
      <c r="F43" s="59" t="s">
        <v>185</v>
      </c>
      <c r="H43" s="11"/>
    </row>
    <row r="44" spans="1:8" ht="12.75">
      <c r="A44" s="46"/>
      <c r="B44" s="46"/>
      <c r="C44" s="46"/>
      <c r="D44" s="46"/>
      <c r="E44" s="63"/>
      <c r="F44" s="63"/>
      <c r="H44" s="11"/>
    </row>
    <row r="45" spans="1:8" ht="12.75">
      <c r="A45" s="46"/>
      <c r="B45" s="46"/>
      <c r="C45" s="46"/>
      <c r="D45" s="46"/>
      <c r="E45" s="63"/>
      <c r="F45" s="63"/>
      <c r="H45" s="11"/>
    </row>
    <row r="46" spans="1:7" ht="12.75">
      <c r="A46" s="46"/>
      <c r="B46" s="46"/>
      <c r="C46" s="46"/>
      <c r="D46" s="46"/>
      <c r="E46" s="161"/>
      <c r="F46" s="63"/>
      <c r="G46" s="52"/>
    </row>
    <row r="47" spans="1:7" ht="12.75">
      <c r="A47" s="46"/>
      <c r="B47" s="46"/>
      <c r="C47" s="46"/>
      <c r="D47" s="46"/>
      <c r="E47" s="55" t="s">
        <v>186</v>
      </c>
      <c r="F47" s="55"/>
      <c r="G47" s="47"/>
    </row>
    <row r="48" spans="1:6" ht="12.75">
      <c r="A48" s="46"/>
      <c r="B48" s="46"/>
      <c r="C48" s="46"/>
      <c r="D48" s="66"/>
      <c r="E48" s="46"/>
      <c r="F48" s="46"/>
    </row>
    <row r="49" spans="1:6" ht="12.75">
      <c r="A49" s="46"/>
      <c r="B49" s="46"/>
      <c r="C49" s="46"/>
      <c r="D49" s="46"/>
      <c r="E49" s="59"/>
      <c r="F49" s="59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6">
      <selection activeCell="A39" sqref="A39"/>
    </sheetView>
  </sheetViews>
  <sheetFormatPr defaultColWidth="9.140625" defaultRowHeight="12.75"/>
  <cols>
    <col min="1" max="1" width="37.8515625" style="5" customWidth="1"/>
    <col min="2" max="2" width="12.57421875" style="5" customWidth="1"/>
    <col min="3" max="3" width="13.28125" style="5" customWidth="1"/>
    <col min="4" max="4" width="14.7109375" style="5" customWidth="1"/>
    <col min="5" max="5" width="12.140625" style="5" customWidth="1"/>
    <col min="6" max="6" width="10.8515625" style="5" customWidth="1"/>
    <col min="7" max="7" width="13.421875" style="5" customWidth="1"/>
    <col min="8" max="8" width="14.8515625" style="5" customWidth="1"/>
    <col min="9" max="16384" width="9.140625" style="5" customWidth="1"/>
  </cols>
  <sheetData>
    <row r="1" spans="6:8" ht="12.75">
      <c r="F1" s="20"/>
      <c r="G1" s="20" t="s">
        <v>169</v>
      </c>
      <c r="H1" s="20"/>
    </row>
    <row r="3" spans="1:8" ht="19.5" customHeight="1">
      <c r="A3" s="181" t="s">
        <v>55</v>
      </c>
      <c r="B3" s="181"/>
      <c r="C3" s="181"/>
      <c r="D3" s="181"/>
      <c r="E3" s="181"/>
      <c r="F3" s="181"/>
      <c r="G3" s="181"/>
      <c r="H3" s="181"/>
    </row>
    <row r="4" spans="1:8" ht="12.75">
      <c r="A4" s="21"/>
      <c r="B4" s="22"/>
      <c r="C4" s="22"/>
      <c r="D4" s="22"/>
      <c r="E4" s="22"/>
      <c r="F4" s="22"/>
      <c r="G4" s="22"/>
      <c r="H4" s="23"/>
    </row>
    <row r="5" spans="1:8" ht="14.25" customHeight="1">
      <c r="A5" s="24" t="s">
        <v>190</v>
      </c>
      <c r="B5" s="25"/>
      <c r="C5" s="25"/>
      <c r="D5" s="25"/>
      <c r="E5" s="25"/>
      <c r="F5" s="26"/>
      <c r="G5" s="188" t="s">
        <v>188</v>
      </c>
      <c r="H5" s="189"/>
    </row>
    <row r="6" spans="1:8" ht="15">
      <c r="A6" s="27" t="s">
        <v>198</v>
      </c>
      <c r="B6" s="25"/>
      <c r="C6" s="25"/>
      <c r="D6" s="25"/>
      <c r="E6" s="28"/>
      <c r="F6" s="28"/>
      <c r="G6" s="28"/>
      <c r="H6" s="29"/>
    </row>
    <row r="7" spans="1:8" ht="12.75">
      <c r="A7" s="30"/>
      <c r="B7" s="30"/>
      <c r="C7" s="30"/>
      <c r="D7" s="30"/>
      <c r="E7" s="31"/>
      <c r="F7" s="31"/>
      <c r="G7" s="31"/>
      <c r="H7" s="32" t="s">
        <v>56</v>
      </c>
    </row>
    <row r="8" spans="1:9" ht="32.25" customHeight="1">
      <c r="A8" s="177" t="s">
        <v>57</v>
      </c>
      <c r="B8" s="177" t="s">
        <v>61</v>
      </c>
      <c r="C8" s="182" t="s">
        <v>58</v>
      </c>
      <c r="D8" s="187"/>
      <c r="E8" s="187"/>
      <c r="F8" s="182" t="s">
        <v>59</v>
      </c>
      <c r="G8" s="183"/>
      <c r="H8" s="177" t="s">
        <v>60</v>
      </c>
      <c r="I8" s="8"/>
    </row>
    <row r="9" spans="1:9" ht="12.75" customHeight="1">
      <c r="A9" s="180"/>
      <c r="B9" s="186"/>
      <c r="C9" s="184" t="s">
        <v>62</v>
      </c>
      <c r="D9" s="177" t="s">
        <v>63</v>
      </c>
      <c r="E9" s="177" t="s">
        <v>126</v>
      </c>
      <c r="F9" s="177" t="s">
        <v>64</v>
      </c>
      <c r="G9" s="177" t="s">
        <v>65</v>
      </c>
      <c r="H9" s="180"/>
      <c r="I9" s="8"/>
    </row>
    <row r="10" spans="1:9" ht="60" customHeight="1">
      <c r="A10" s="178"/>
      <c r="B10" s="178"/>
      <c r="C10" s="185"/>
      <c r="D10" s="178"/>
      <c r="E10" s="179"/>
      <c r="F10" s="179"/>
      <c r="G10" s="179"/>
      <c r="H10" s="179"/>
      <c r="I10" s="8"/>
    </row>
    <row r="11" spans="1:9" s="34" customFormat="1" ht="15">
      <c r="A11" s="33" t="s">
        <v>6</v>
      </c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10"/>
    </row>
    <row r="12" spans="1:9" s="34" customFormat="1" ht="28.5">
      <c r="A12" s="35" t="s">
        <v>103</v>
      </c>
      <c r="B12" s="33"/>
      <c r="C12" s="33"/>
      <c r="D12" s="33"/>
      <c r="E12" s="33"/>
      <c r="F12" s="33"/>
      <c r="G12" s="33"/>
      <c r="H12" s="33">
        <f>B12+C12+F12-G12</f>
        <v>0</v>
      </c>
      <c r="I12" s="10"/>
    </row>
    <row r="13" spans="1:9" s="34" customFormat="1" ht="28.5">
      <c r="A13" s="35" t="s">
        <v>104</v>
      </c>
      <c r="B13" s="33"/>
      <c r="C13" s="33"/>
      <c r="D13" s="33"/>
      <c r="E13" s="33"/>
      <c r="F13" s="33"/>
      <c r="G13" s="33"/>
      <c r="H13" s="33">
        <f>B13+C13+F13-G13</f>
        <v>0</v>
      </c>
      <c r="I13" s="10"/>
    </row>
    <row r="14" spans="1:9" s="34" customFormat="1" ht="28.5">
      <c r="A14" s="35" t="s">
        <v>66</v>
      </c>
      <c r="B14" s="33">
        <v>270023</v>
      </c>
      <c r="C14" s="33">
        <v>13079</v>
      </c>
      <c r="D14" s="33"/>
      <c r="E14" s="33"/>
      <c r="F14" s="33"/>
      <c r="G14" s="36">
        <v>75889</v>
      </c>
      <c r="H14" s="36">
        <v>207213</v>
      </c>
      <c r="I14" s="10"/>
    </row>
    <row r="15" spans="1:9" s="34" customFormat="1" ht="15">
      <c r="A15" s="35" t="s">
        <v>67</v>
      </c>
      <c r="B15" s="37"/>
      <c r="C15" s="37"/>
      <c r="D15" s="37"/>
      <c r="E15" s="37"/>
      <c r="F15" s="37"/>
      <c r="G15" s="37"/>
      <c r="H15" s="38"/>
      <c r="I15" s="10"/>
    </row>
    <row r="16" spans="1:9" ht="30">
      <c r="A16" s="39" t="s">
        <v>68</v>
      </c>
      <c r="B16" s="37"/>
      <c r="C16" s="37"/>
      <c r="D16" s="37"/>
      <c r="E16" s="37"/>
      <c r="F16" s="37"/>
      <c r="G16" s="37"/>
      <c r="H16" s="38"/>
      <c r="I16" s="8"/>
    </row>
    <row r="17" spans="1:9" ht="15">
      <c r="A17" s="39" t="s">
        <v>69</v>
      </c>
      <c r="B17" s="40"/>
      <c r="C17" s="40"/>
      <c r="D17" s="40"/>
      <c r="E17" s="40"/>
      <c r="F17" s="40"/>
      <c r="G17" s="40"/>
      <c r="H17" s="38"/>
      <c r="I17" s="8"/>
    </row>
    <row r="18" spans="1:9" ht="28.5">
      <c r="A18" s="35" t="s">
        <v>70</v>
      </c>
      <c r="B18" s="40"/>
      <c r="C18" s="40"/>
      <c r="D18" s="40"/>
      <c r="E18" s="40"/>
      <c r="F18" s="40"/>
      <c r="G18" s="40"/>
      <c r="H18" s="38"/>
      <c r="I18" s="8"/>
    </row>
    <row r="19" spans="1:9" ht="34.5" customHeight="1">
      <c r="A19" s="35" t="s">
        <v>170</v>
      </c>
      <c r="B19" s="36">
        <f>B20-B21</f>
        <v>514432</v>
      </c>
      <c r="C19" s="36">
        <f>C20-C21</f>
        <v>-154358</v>
      </c>
      <c r="D19" s="36"/>
      <c r="E19" s="36"/>
      <c r="F19" s="36"/>
      <c r="G19" s="36"/>
      <c r="H19" s="36">
        <f>B19+C19</f>
        <v>360074</v>
      </c>
      <c r="I19" s="8"/>
    </row>
    <row r="20" spans="1:9" ht="15">
      <c r="A20" s="39" t="s">
        <v>127</v>
      </c>
      <c r="B20" s="41">
        <v>596887</v>
      </c>
      <c r="C20" s="41">
        <v>-176589</v>
      </c>
      <c r="D20" s="41"/>
      <c r="E20" s="41"/>
      <c r="F20" s="41"/>
      <c r="G20" s="41"/>
      <c r="H20" s="41">
        <f>B20+C20</f>
        <v>420298</v>
      </c>
      <c r="I20" s="8"/>
    </row>
    <row r="21" spans="1:9" ht="15">
      <c r="A21" s="39" t="s">
        <v>128</v>
      </c>
      <c r="B21" s="41">
        <v>82455</v>
      </c>
      <c r="C21" s="41">
        <v>-22231</v>
      </c>
      <c r="D21" s="41"/>
      <c r="E21" s="41"/>
      <c r="F21" s="41"/>
      <c r="G21" s="41"/>
      <c r="H21" s="41">
        <f>B21+C21</f>
        <v>60224</v>
      </c>
      <c r="I21" s="8"/>
    </row>
    <row r="22" spans="1:9" ht="15">
      <c r="A22" s="35" t="s">
        <v>71</v>
      </c>
      <c r="B22" s="36"/>
      <c r="C22" s="36"/>
      <c r="D22" s="36"/>
      <c r="E22" s="36"/>
      <c r="F22" s="36">
        <v>6823</v>
      </c>
      <c r="G22" s="36"/>
      <c r="H22" s="36">
        <f>F22-G22</f>
        <v>6823</v>
      </c>
      <c r="I22" s="8"/>
    </row>
    <row r="23" spans="1:9" ht="15">
      <c r="A23" s="39" t="s">
        <v>72</v>
      </c>
      <c r="B23" s="42"/>
      <c r="C23" s="42"/>
      <c r="D23" s="42"/>
      <c r="E23" s="42"/>
      <c r="F23" s="42"/>
      <c r="G23" s="41"/>
      <c r="H23" s="41"/>
      <c r="I23" s="8"/>
    </row>
    <row r="24" spans="1:9" ht="15">
      <c r="A24" s="39" t="s">
        <v>73</v>
      </c>
      <c r="B24" s="41"/>
      <c r="C24" s="41"/>
      <c r="D24" s="41"/>
      <c r="E24" s="41"/>
      <c r="F24" s="41"/>
      <c r="G24" s="41"/>
      <c r="H24" s="41"/>
      <c r="I24" s="8"/>
    </row>
    <row r="25" spans="1:9" ht="15">
      <c r="A25" s="39" t="s">
        <v>74</v>
      </c>
      <c r="B25" s="42"/>
      <c r="C25" s="42"/>
      <c r="D25" s="42"/>
      <c r="E25" s="42"/>
      <c r="F25" s="42"/>
      <c r="G25" s="42"/>
      <c r="H25" s="41"/>
      <c r="I25" s="8"/>
    </row>
    <row r="26" spans="1:9" ht="15">
      <c r="A26" s="39" t="s">
        <v>75</v>
      </c>
      <c r="B26" s="42"/>
      <c r="C26" s="42"/>
      <c r="D26" s="42"/>
      <c r="E26" s="42"/>
      <c r="F26" s="42"/>
      <c r="G26" s="42"/>
      <c r="H26" s="41"/>
      <c r="I26" s="8"/>
    </row>
    <row r="27" spans="1:9" ht="45">
      <c r="A27" s="39" t="s">
        <v>171</v>
      </c>
      <c r="B27" s="42"/>
      <c r="C27" s="42"/>
      <c r="D27" s="42"/>
      <c r="E27" s="42"/>
      <c r="F27" s="42"/>
      <c r="G27" s="42"/>
      <c r="H27" s="41"/>
      <c r="I27" s="8"/>
    </row>
    <row r="28" spans="1:9" ht="15">
      <c r="A28" s="39" t="s">
        <v>76</v>
      </c>
      <c r="B28" s="41"/>
      <c r="C28" s="41"/>
      <c r="D28" s="41"/>
      <c r="E28" s="41"/>
      <c r="F28" s="41"/>
      <c r="G28" s="41"/>
      <c r="H28" s="41"/>
      <c r="I28" s="8"/>
    </row>
    <row r="29" spans="1:9" ht="15">
      <c r="A29" s="39" t="s">
        <v>77</v>
      </c>
      <c r="B29" s="42"/>
      <c r="C29" s="42"/>
      <c r="D29" s="42"/>
      <c r="E29" s="42"/>
      <c r="F29" s="42"/>
      <c r="G29" s="42"/>
      <c r="H29" s="41"/>
      <c r="I29" s="8"/>
    </row>
    <row r="30" spans="1:9" ht="30">
      <c r="A30" s="39" t="s">
        <v>172</v>
      </c>
      <c r="B30" s="42"/>
      <c r="C30" s="42"/>
      <c r="D30" s="42"/>
      <c r="E30" s="42"/>
      <c r="F30" s="42"/>
      <c r="G30" s="42"/>
      <c r="H30" s="41"/>
      <c r="I30" s="8"/>
    </row>
    <row r="31" spans="1:9" ht="15">
      <c r="A31" s="39" t="s">
        <v>76</v>
      </c>
      <c r="B31" s="41"/>
      <c r="C31" s="41"/>
      <c r="D31" s="41"/>
      <c r="E31" s="41"/>
      <c r="F31" s="41"/>
      <c r="G31" s="41"/>
      <c r="H31" s="41"/>
      <c r="I31" s="8"/>
    </row>
    <row r="32" spans="1:9" ht="15">
      <c r="A32" s="39" t="s">
        <v>77</v>
      </c>
      <c r="B32" s="42"/>
      <c r="C32" s="42"/>
      <c r="D32" s="42"/>
      <c r="E32" s="42"/>
      <c r="F32" s="42"/>
      <c r="G32" s="42"/>
      <c r="H32" s="41"/>
      <c r="I32" s="8"/>
    </row>
    <row r="33" spans="1:9" ht="15">
      <c r="A33" s="39" t="s">
        <v>129</v>
      </c>
      <c r="B33" s="42"/>
      <c r="C33" s="42"/>
      <c r="D33" s="42"/>
      <c r="E33" s="42"/>
      <c r="F33" s="42"/>
      <c r="G33" s="42"/>
      <c r="H33" s="41"/>
      <c r="I33" s="8"/>
    </row>
    <row r="34" spans="1:9" ht="28.5">
      <c r="A34" s="35" t="s">
        <v>78</v>
      </c>
      <c r="B34" s="43">
        <f>B14+B19</f>
        <v>784455</v>
      </c>
      <c r="C34" s="43">
        <f>C14+C19</f>
        <v>-141279</v>
      </c>
      <c r="D34" s="43"/>
      <c r="E34" s="43"/>
      <c r="F34" s="43">
        <f>F14+F22</f>
        <v>6823</v>
      </c>
      <c r="G34" s="43">
        <f>G14+G22</f>
        <v>75889</v>
      </c>
      <c r="H34" s="36">
        <f>H14+H19+H22</f>
        <v>574110</v>
      </c>
      <c r="I34" s="8"/>
    </row>
    <row r="35" spans="1:9" ht="14.25" customHeight="1">
      <c r="A35" s="39" t="s">
        <v>136</v>
      </c>
      <c r="B35" s="41"/>
      <c r="C35" s="41"/>
      <c r="D35" s="41"/>
      <c r="E35" s="41"/>
      <c r="F35" s="41"/>
      <c r="G35" s="41"/>
      <c r="H35" s="41"/>
      <c r="I35" s="8"/>
    </row>
    <row r="36" spans="1:12" ht="28.5">
      <c r="A36" s="35" t="s">
        <v>79</v>
      </c>
      <c r="B36" s="43">
        <f>B34</f>
        <v>784455</v>
      </c>
      <c r="C36" s="43">
        <f>C34</f>
        <v>-141279</v>
      </c>
      <c r="D36" s="43"/>
      <c r="E36" s="43"/>
      <c r="F36" s="43">
        <f>F34</f>
        <v>6823</v>
      </c>
      <c r="G36" s="43">
        <f>G34</f>
        <v>75889</v>
      </c>
      <c r="H36" s="36">
        <f>H34</f>
        <v>574110</v>
      </c>
      <c r="I36" s="8"/>
      <c r="K36" s="44"/>
      <c r="L36" s="44"/>
    </row>
    <row r="37" ht="15">
      <c r="I37" s="8"/>
    </row>
    <row r="38" spans="1:8" ht="26.25" customHeight="1">
      <c r="A38" s="45" t="s">
        <v>201</v>
      </c>
      <c r="B38" s="46"/>
      <c r="C38" s="46"/>
      <c r="D38" s="46"/>
      <c r="E38" s="46"/>
      <c r="F38" s="47"/>
      <c r="G38" s="48"/>
      <c r="H38" s="16"/>
    </row>
    <row r="39" spans="1:8" ht="30.75" customHeight="1">
      <c r="A39" s="46"/>
      <c r="B39" s="49"/>
      <c r="C39" s="49"/>
      <c r="D39" s="50"/>
      <c r="E39" s="51"/>
      <c r="G39" s="17"/>
      <c r="H39" s="52"/>
    </row>
    <row r="40" spans="1:8" ht="12.75">
      <c r="A40" s="4" t="s">
        <v>113</v>
      </c>
      <c r="B40" s="53"/>
      <c r="C40" s="54"/>
      <c r="D40" s="55" t="s">
        <v>194</v>
      </c>
      <c r="E40" s="46"/>
      <c r="G40" s="52"/>
      <c r="H40" s="18"/>
    </row>
    <row r="41" spans="1:8" ht="15">
      <c r="A41" s="56" t="s">
        <v>193</v>
      </c>
      <c r="B41" s="57"/>
      <c r="C41" s="57"/>
      <c r="D41" s="58"/>
      <c r="E41" s="59" t="s">
        <v>195</v>
      </c>
      <c r="G41" s="15"/>
      <c r="H41" s="17"/>
    </row>
    <row r="42" spans="1:8" ht="15">
      <c r="A42" s="57"/>
      <c r="B42" s="57"/>
      <c r="C42" s="57"/>
      <c r="D42" s="60"/>
      <c r="E42" s="60"/>
      <c r="G42" s="18"/>
      <c r="H42" s="52"/>
    </row>
    <row r="43" spans="1:8" ht="15" customHeight="1">
      <c r="A43" s="57"/>
      <c r="B43" s="57"/>
      <c r="C43" s="57"/>
      <c r="D43" s="46"/>
      <c r="E43" s="46"/>
      <c r="H43" s="15"/>
    </row>
    <row r="44" spans="1:5" ht="12.75">
      <c r="A44" s="57"/>
      <c r="B44" s="57"/>
      <c r="C44" s="57"/>
      <c r="D44" s="46"/>
      <c r="E44" s="46"/>
    </row>
    <row r="45" spans="1:8" ht="12.75">
      <c r="A45" s="57"/>
      <c r="B45" s="57"/>
      <c r="C45" s="57"/>
      <c r="D45" s="55" t="s">
        <v>196</v>
      </c>
      <c r="E45" s="61"/>
      <c r="G45" s="52"/>
      <c r="H45" s="18"/>
    </row>
    <row r="46" spans="1:9" ht="15">
      <c r="A46" s="54"/>
      <c r="B46" s="54"/>
      <c r="C46" s="54"/>
      <c r="D46" s="46"/>
      <c r="E46" s="46"/>
      <c r="F46" s="8"/>
      <c r="G46" s="8"/>
      <c r="H46" s="8"/>
      <c r="I46" s="8"/>
    </row>
    <row r="47" spans="1:9" ht="15">
      <c r="A47" s="19"/>
      <c r="B47" s="19"/>
      <c r="C47" s="19"/>
      <c r="D47" s="19"/>
      <c r="E47" s="59" t="s">
        <v>197</v>
      </c>
      <c r="F47" s="8"/>
      <c r="G47" s="8"/>
      <c r="H47" s="8"/>
      <c r="I47" s="8"/>
    </row>
    <row r="48" spans="1:9" ht="15">
      <c r="A48" s="8"/>
      <c r="B48" s="8"/>
      <c r="C48" s="8"/>
      <c r="D48" s="8"/>
      <c r="E48" s="8"/>
      <c r="F48" s="8"/>
      <c r="G48" s="8"/>
      <c r="H48" s="8"/>
      <c r="I48" s="8"/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/>
      <c r="B50" s="8"/>
      <c r="C50" s="8"/>
      <c r="D50" s="8"/>
      <c r="E50" s="8"/>
      <c r="F50" s="8"/>
      <c r="G50" s="8"/>
      <c r="H50" s="8"/>
      <c r="I50" s="8"/>
    </row>
    <row r="51" spans="1:9" ht="15">
      <c r="A51" s="8"/>
      <c r="B51" s="8"/>
      <c r="C51" s="8"/>
      <c r="D51" s="8"/>
      <c r="E51" s="8"/>
      <c r="F51" s="8"/>
      <c r="G51" s="8"/>
      <c r="H51" s="8"/>
      <c r="I51" s="8"/>
    </row>
    <row r="52" spans="1:9" ht="15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9" ht="15">
      <c r="A57" s="8"/>
      <c r="B57" s="8"/>
      <c r="C57" s="8"/>
      <c r="D57" s="8"/>
      <c r="E57" s="8"/>
      <c r="F57" s="8"/>
      <c r="G57" s="8"/>
      <c r="H57" s="8"/>
      <c r="I57" s="8"/>
    </row>
    <row r="58" spans="1:9" ht="15">
      <c r="A58" s="8"/>
      <c r="B58" s="8"/>
      <c r="C58" s="8"/>
      <c r="D58" s="8"/>
      <c r="E58" s="8"/>
      <c r="F58" s="8"/>
      <c r="G58" s="8"/>
      <c r="H58" s="8"/>
      <c r="I58" s="8"/>
    </row>
    <row r="59" spans="1:9" ht="15">
      <c r="A59" s="8"/>
      <c r="B59" s="8"/>
      <c r="C59" s="8"/>
      <c r="D59" s="8"/>
      <c r="E59" s="8"/>
      <c r="F59" s="8"/>
      <c r="G59" s="8"/>
      <c r="H59" s="8"/>
      <c r="I59" s="8"/>
    </row>
    <row r="60" spans="1:9" ht="15">
      <c r="A60" s="8"/>
      <c r="B60" s="8"/>
      <c r="C60" s="8"/>
      <c r="D60" s="8"/>
      <c r="E60" s="8"/>
      <c r="F60" s="8"/>
      <c r="G60" s="8"/>
      <c r="H60" s="8"/>
      <c r="I60" s="8"/>
    </row>
    <row r="61" spans="1:9" ht="15">
      <c r="A61" s="8"/>
      <c r="B61" s="8"/>
      <c r="C61" s="8"/>
      <c r="D61" s="8"/>
      <c r="E61" s="8"/>
      <c r="F61" s="8"/>
      <c r="G61" s="8"/>
      <c r="H61" s="8"/>
      <c r="I61" s="8"/>
    </row>
    <row r="62" spans="1:9" ht="15">
      <c r="A62" s="8"/>
      <c r="B62" s="8"/>
      <c r="C62" s="8"/>
      <c r="D62" s="8"/>
      <c r="E62" s="8"/>
      <c r="F62" s="8"/>
      <c r="G62" s="8"/>
      <c r="H62" s="8"/>
      <c r="I62" s="8"/>
    </row>
    <row r="63" spans="1:9" ht="15">
      <c r="A63" s="8"/>
      <c r="B63" s="8"/>
      <c r="C63" s="8"/>
      <c r="D63" s="8"/>
      <c r="E63" s="8"/>
      <c r="F63" s="8"/>
      <c r="G63" s="8"/>
      <c r="H63" s="8"/>
      <c r="I63" s="8"/>
    </row>
    <row r="64" spans="1:9" ht="15">
      <c r="A64" s="8"/>
      <c r="B64" s="8"/>
      <c r="C64" s="8"/>
      <c r="D64" s="8"/>
      <c r="E64" s="8"/>
      <c r="F64" s="8"/>
      <c r="G64" s="8"/>
      <c r="H64" s="8"/>
      <c r="I64" s="8"/>
    </row>
    <row r="65" spans="1:9" ht="15">
      <c r="A65" s="8"/>
      <c r="B65" s="8"/>
      <c r="C65" s="8"/>
      <c r="D65" s="8"/>
      <c r="E65" s="8"/>
      <c r="F65" s="8"/>
      <c r="G65" s="8"/>
      <c r="H65" s="8"/>
      <c r="I65" s="8"/>
    </row>
    <row r="66" spans="1:9" ht="15">
      <c r="A66" s="8"/>
      <c r="B66" s="8"/>
      <c r="C66" s="8"/>
      <c r="D66" s="8"/>
      <c r="E66" s="8"/>
      <c r="F66" s="8"/>
      <c r="G66" s="8"/>
      <c r="H66" s="8"/>
      <c r="I66" s="8"/>
    </row>
    <row r="67" spans="1:9" ht="15">
      <c r="A67" s="8"/>
      <c r="B67" s="8"/>
      <c r="C67" s="8"/>
      <c r="D67" s="8"/>
      <c r="E67" s="8"/>
      <c r="F67" s="8"/>
      <c r="G67" s="8"/>
      <c r="H67" s="8"/>
      <c r="I67" s="8"/>
    </row>
    <row r="68" spans="1:9" ht="15">
      <c r="A68" s="8"/>
      <c r="B68" s="8"/>
      <c r="C68" s="8"/>
      <c r="D68" s="8"/>
      <c r="E68" s="8"/>
      <c r="F68" s="8"/>
      <c r="G68" s="8"/>
      <c r="H68" s="8"/>
      <c r="I68" s="8"/>
    </row>
    <row r="69" spans="1:9" ht="15">
      <c r="A69" s="8"/>
      <c r="B69" s="8"/>
      <c r="C69" s="8"/>
      <c r="D69" s="8"/>
      <c r="E69" s="8"/>
      <c r="F69" s="8"/>
      <c r="G69" s="8"/>
      <c r="H69" s="8"/>
      <c r="I69" s="8"/>
    </row>
    <row r="70" spans="1:9" ht="15">
      <c r="A70" s="8"/>
      <c r="B70" s="8"/>
      <c r="C70" s="8"/>
      <c r="D70" s="8"/>
      <c r="E70" s="8"/>
      <c r="F70" s="8"/>
      <c r="G70" s="8"/>
      <c r="H70" s="8"/>
      <c r="I70" s="8"/>
    </row>
    <row r="71" spans="1:9" ht="15">
      <c r="A71" s="8"/>
      <c r="B71" s="8"/>
      <c r="C71" s="8"/>
      <c r="D71" s="8"/>
      <c r="E71" s="8"/>
      <c r="F71" s="8"/>
      <c r="G71" s="8"/>
      <c r="H71" s="8"/>
      <c r="I71" s="8"/>
    </row>
    <row r="72" spans="1:9" ht="15">
      <c r="A72" s="8"/>
      <c r="B72" s="8"/>
      <c r="C72" s="8"/>
      <c r="D72" s="8"/>
      <c r="E72" s="8"/>
      <c r="F72" s="8"/>
      <c r="G72" s="8"/>
      <c r="H72" s="8"/>
      <c r="I72" s="8"/>
    </row>
    <row r="73" spans="1:9" ht="15">
      <c r="A73" s="8"/>
      <c r="B73" s="8"/>
      <c r="C73" s="8"/>
      <c r="D73" s="8"/>
      <c r="E73" s="8"/>
      <c r="F73" s="8"/>
      <c r="G73" s="8"/>
      <c r="H73" s="8"/>
      <c r="I73" s="8"/>
    </row>
    <row r="74" spans="1:9" ht="15">
      <c r="A74" s="8"/>
      <c r="B74" s="8"/>
      <c r="C74" s="8"/>
      <c r="D74" s="8"/>
      <c r="E74" s="8"/>
      <c r="F74" s="8"/>
      <c r="G74" s="8"/>
      <c r="H74" s="8"/>
      <c r="I74" s="8"/>
    </row>
    <row r="75" spans="1:9" ht="15">
      <c r="A75" s="8"/>
      <c r="B75" s="8"/>
      <c r="C75" s="8"/>
      <c r="D75" s="8"/>
      <c r="E75" s="8"/>
      <c r="F75" s="8"/>
      <c r="G75" s="8"/>
      <c r="H75" s="8"/>
      <c r="I75" s="8"/>
    </row>
    <row r="76" spans="1:9" ht="15">
      <c r="A76" s="8"/>
      <c r="B76" s="8"/>
      <c r="C76" s="8"/>
      <c r="D76" s="8"/>
      <c r="E76" s="8"/>
      <c r="F76" s="8"/>
      <c r="G76" s="8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  <row r="78" spans="1:9" ht="15">
      <c r="A78" s="8"/>
      <c r="B78" s="8"/>
      <c r="C78" s="8"/>
      <c r="D78" s="8"/>
      <c r="E78" s="8"/>
      <c r="F78" s="8"/>
      <c r="G78" s="8"/>
      <c r="H78" s="8"/>
      <c r="I78" s="8"/>
    </row>
    <row r="79" spans="1:9" ht="15">
      <c r="A79" s="8"/>
      <c r="B79" s="8"/>
      <c r="C79" s="8"/>
      <c r="D79" s="8"/>
      <c r="E79" s="8"/>
      <c r="F79" s="8"/>
      <c r="G79" s="8"/>
      <c r="H79" s="8"/>
      <c r="I79" s="8"/>
    </row>
    <row r="80" spans="1:9" ht="15">
      <c r="A80" s="8"/>
      <c r="B80" s="8"/>
      <c r="C80" s="8"/>
      <c r="D80" s="8"/>
      <c r="E80" s="8"/>
      <c r="F80" s="8"/>
      <c r="G80" s="8"/>
      <c r="H80" s="8"/>
      <c r="I80" s="8"/>
    </row>
    <row r="81" spans="1:9" ht="15">
      <c r="A81" s="8"/>
      <c r="B81" s="8"/>
      <c r="C81" s="8"/>
      <c r="D81" s="8"/>
      <c r="E81" s="8"/>
      <c r="F81" s="8"/>
      <c r="G81" s="8"/>
      <c r="H81" s="8"/>
      <c r="I81" s="8"/>
    </row>
    <row r="82" spans="1:9" ht="15">
      <c r="A82" s="8"/>
      <c r="B82" s="8"/>
      <c r="C82" s="8"/>
      <c r="D82" s="8"/>
      <c r="E82" s="8"/>
      <c r="F82" s="8"/>
      <c r="G82" s="8"/>
      <c r="H82" s="8"/>
      <c r="I82" s="8"/>
    </row>
    <row r="83" spans="1:9" ht="15">
      <c r="A83" s="8"/>
      <c r="B83" s="8"/>
      <c r="C83" s="8"/>
      <c r="D83" s="8"/>
      <c r="E83" s="8"/>
      <c r="F83" s="8"/>
      <c r="G83" s="8"/>
      <c r="H83" s="8"/>
      <c r="I83" s="8"/>
    </row>
    <row r="84" spans="1:9" ht="15">
      <c r="A84" s="8"/>
      <c r="B84" s="8"/>
      <c r="C84" s="8"/>
      <c r="D84" s="8"/>
      <c r="E84" s="8"/>
      <c r="F84" s="8"/>
      <c r="G84" s="8"/>
      <c r="H84" s="8"/>
      <c r="I84" s="8"/>
    </row>
    <row r="85" spans="1:9" ht="15">
      <c r="A85" s="8"/>
      <c r="B85" s="8"/>
      <c r="C85" s="8"/>
      <c r="D85" s="8"/>
      <c r="E85" s="8"/>
      <c r="F85" s="8"/>
      <c r="G85" s="8"/>
      <c r="H85" s="8"/>
      <c r="I85" s="8"/>
    </row>
    <row r="86" spans="1:9" ht="15">
      <c r="A86" s="8"/>
      <c r="B86" s="8"/>
      <c r="C86" s="8"/>
      <c r="D86" s="8"/>
      <c r="E86" s="8"/>
      <c r="F86" s="8"/>
      <c r="G86" s="8"/>
      <c r="H86" s="8"/>
      <c r="I86" s="8"/>
    </row>
    <row r="87" spans="1:9" ht="15">
      <c r="A87" s="8"/>
      <c r="B87" s="8"/>
      <c r="C87" s="8"/>
      <c r="D87" s="8"/>
      <c r="E87" s="8"/>
      <c r="F87" s="8"/>
      <c r="G87" s="8"/>
      <c r="H87" s="8"/>
      <c r="I87" s="8"/>
    </row>
    <row r="88" spans="1:9" ht="15">
      <c r="A88" s="8"/>
      <c r="B88" s="8"/>
      <c r="C88" s="8"/>
      <c r="D88" s="8"/>
      <c r="E88" s="8"/>
      <c r="F88" s="8"/>
      <c r="G88" s="8"/>
      <c r="H88" s="8"/>
      <c r="I88" s="8"/>
    </row>
    <row r="89" spans="1:9" ht="15">
      <c r="A89" s="8"/>
      <c r="B89" s="8"/>
      <c r="C89" s="8"/>
      <c r="D89" s="8"/>
      <c r="E89" s="8"/>
      <c r="F89" s="8"/>
      <c r="G89" s="8"/>
      <c r="H89" s="8"/>
      <c r="I89" s="8"/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>
      <c r="A91" s="8"/>
      <c r="B91" s="8"/>
      <c r="C91" s="8"/>
      <c r="D91" s="8"/>
      <c r="E91" s="8"/>
      <c r="F91" s="8"/>
      <c r="G91" s="8"/>
      <c r="H91" s="8"/>
      <c r="I91" s="8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2009-04-28T16:52:16Z</cp:lastPrinted>
  <dcterms:created xsi:type="dcterms:W3CDTF">2004-03-04T10:58:58Z</dcterms:created>
  <dcterms:modified xsi:type="dcterms:W3CDTF">2010-03-25T14:16:16Z</dcterms:modified>
  <cp:category/>
  <cp:version/>
  <cp:contentType/>
  <cp:contentStatus/>
</cp:coreProperties>
</file>