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599" firstSheet="4" activeTab="7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4-КИС-ОСК'!$A$1:$H$46</definedName>
    <definedName name="_xlnm.Print_Area" localSheetId="5">'справка № 6-КИС'!$A$1:$E$51</definedName>
    <definedName name="_xlnm.Print_Area" localSheetId="6">'справка №7-КИС'!$A$1:$R$109</definedName>
    <definedName name="_xlnm.Print_Area" localSheetId="7">'справка №8-КИС'!$A$1:$C$36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<sst xmlns="http://schemas.openxmlformats.org/spreadsheetml/2006/main" count="615" uniqueCount="376">
  <si>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</si>
  <si>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</si>
  <si>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</si>
  <si>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</si>
  <si>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</si>
  <si>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</si>
  <si>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</si>
  <si>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</si>
  <si>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</si>
  <si>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</si>
  <si>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</si>
  <si>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</si>
  <si>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</si>
  <si>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</si>
  <si>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</si>
  <si>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</si>
  <si>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</si>
  <si>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</si>
  <si>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</si>
  <si>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</si>
  <si>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</si>
  <si>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</si>
  <si>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</si>
  <si>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</si>
  <si>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</si>
  <si>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</si>
  <si>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</si>
  <si>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</si>
  <si>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</si>
  <si>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</si>
  <si>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</si>
  <si>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</si>
  <si>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</si>
  <si>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</si>
  <si>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</si>
  <si>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</si>
  <si>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</si>
  <si>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</si>
  <si>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</si>
  <si>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</si>
  <si>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</si>
  <si>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</si>
  <si>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</si>
  <si>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</si>
  <si>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</si>
  <si>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</si>
  <si>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</si>
  <si>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</si>
  <si>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</si>
  <si>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</si>
  <si>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</si>
  <si>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</si>
  <si>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</si>
  <si>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</si>
  <si>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</si>
  <si>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</si>
  <si>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</si>
  <si>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</si>
  <si>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</si>
  <si>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</si>
  <si>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</si>
  <si>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</si>
  <si>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</si>
  <si>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</si>
  <si>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</si>
  <si>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</si>
  <si>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</si>
  <si>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</si>
  <si>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</si>
  <si>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</si>
  <si>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</si>
  <si>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</si>
  <si>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</si>
  <si>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</si>
  <si>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</si>
  <si>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</si>
  <si>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</si>
  <si>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</si>
  <si>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</si>
  <si>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</si>
  <si>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</si>
  <si>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</si>
  <si>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</si>
  <si>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</si>
  <si>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</si>
  <si>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</si>
  <si>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</si>
  <si>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</si>
  <si>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</si>
  <si>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</si>
  <si>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</si>
  <si>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</si>
  <si>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</si>
  <si>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</si>
  <si>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</si>
  <si>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</si>
  <si>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</si>
  <si>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</si>
  <si>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</si>
  <si>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</si>
  <si>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</si>
  <si>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</si>
  <si>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</si>
  <si>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</si>
  <si>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</si>
  <si>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</si>
  <si>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</si>
  <si>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</si>
  <si>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</si>
  <si>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</si>
  <si>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</si>
  <si>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</si>
  <si>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</si>
  <si>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</si>
  <si>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</si>
  <si>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</si>
  <si>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</si>
  <si>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</si>
  <si>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</si>
  <si>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</si>
  <si>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</si>
  <si>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</si>
  <si>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</si>
  <si>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</si>
  <si>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</si>
  <si>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</si>
  <si>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</si>
  <si>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</si>
  <si>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</si>
  <si>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</si>
  <si>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</si>
  <si>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</si>
  <si>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</si>
  <si>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</si>
  <si>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</si>
  <si>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</si>
  <si>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</si>
  <si>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</si>
  <si>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</si>
  <si>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</si>
  <si>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</si>
  <si>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</si>
  <si>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</si>
  <si>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</si>
  <si>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</si>
  <si>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</si>
  <si>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</si>
  <si>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</si>
  <si>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</si>
  <si>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</si>
  <si>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</si>
  <si>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</si>
  <si>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</si>
  <si>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</si>
  <si>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</si>
  <si>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</si>
  <si>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</si>
  <si>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</si>
  <si>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</si>
  <si>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</si>
  <si>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</si>
  <si>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</si>
  <si>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</si>
  <si>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</si>
  <si>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</si>
  <si>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</si>
  <si>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</si>
  <si>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</si>
  <si>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</si>
  <si>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</si>
  <si>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</si>
  <si>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</si>
  <si>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</si>
  <si>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</si>
  <si>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</si>
  <si>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</si>
  <si>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</si>
  <si>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</si>
  <si>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</si>
  <si>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</si>
  <si>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</si>
  <si>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</si>
  <si>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</si>
  <si>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</si>
  <si>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</si>
  <si>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</si>
  <si>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</si>
  <si>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</si>
  <si>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</si>
  <si>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</si>
  <si>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</si>
  <si>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</si>
  <si>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</si>
  <si>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</si>
  <si>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</si>
  <si>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</si>
  <si>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</si>
  <si>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</si>
  <si>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</si>
  <si>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</si>
  <si>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</si>
  <si>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</si>
  <si>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</si>
  <si>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</si>
  <si>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</si>
  <si>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</si>
  <si>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</si>
  <si>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</si>
  <si>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</si>
  <si>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</si>
  <si>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</si>
  <si>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</si>
  <si>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</si>
  <si>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</si>
  <si>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</si>
  <si>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</si>
  <si>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</si>
  <si>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</si>
  <si>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</si>
  <si>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</si>
  <si>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</si>
  <si>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</si>
  <si>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</si>
  <si>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</si>
  <si>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</si>
  <si>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</si>
  <si>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</si>
  <si>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</si>
  <si>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</si>
  <si>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</si>
  <si>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</si>
  <si>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</si>
  <si>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</si>
  <si>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</si>
  <si>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</si>
  <si>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</si>
  <si>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</si>
  <si>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</si>
  <si>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</si>
  <si>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</si>
  <si>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</si>
  <si>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</si>
  <si>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</si>
  <si>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</si>
  <si>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</si>
  <si>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</si>
  <si>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</si>
  <si>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</si>
  <si>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</si>
  <si>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</si>
  <si>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</si>
  <si>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</si>
  <si>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</si>
  <si>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</si>
  <si>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</si>
  <si>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</si>
  <si>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</si>
  <si>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</si>
  <si>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</si>
  <si>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</si>
  <si>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</si>
  <si>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</si>
  <si>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</si>
  <si>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</si>
  <si>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</si>
  <si>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</si>
  <si>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</si>
  <si>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</si>
  <si>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</si>
  <si>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</si>
  <si>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</si>
  <si>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</si>
  <si>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</si>
  <si>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</si>
  <si>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</si>
  <si>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</si>
  <si>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</si>
  <si>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</si>
  <si>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</si>
  <si>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</si>
  <si>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</si>
  <si>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</si>
  <si>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</si>
  <si>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</si>
  <si>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</si>
  <si>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</si>
  <si>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</si>
  <si>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</si>
  <si>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</si>
  <si>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</si>
  <si>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</si>
  <si>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</si>
  <si>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</si>
  <si>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</si>
  <si>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</si>
  <si>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</si>
  <si>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</si>
  <si>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</si>
  <si>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</si>
  <si>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</si>
  <si>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</si>
  <si>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</si>
  <si>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</si>
  <si>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</si>
  <si>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</si>
  <si>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</si>
  <si>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</si>
  <si>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</si>
  <si>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</si>
  <si>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</si>
  <si>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</si>
  <si>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</si>
  <si>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</si>
  <si>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Отчетен период: към 31.03.2008г.</t>
  </si>
  <si>
    <t>Дата: 30.04.2008</t>
  </si>
  <si>
    <t xml:space="preserve">                            /Д. Александрова/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</si>
  <si>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</si>
  <si>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</si>
  <si>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</si>
  <si>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</si>
  <si>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</si>
  <si>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</si>
  <si>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>Представляващ:....................................</t>
  </si>
  <si>
    <t>Отчетен период:  към 31.03.2008г.</t>
  </si>
  <si>
    <t>ЕИК по БУЛСТАТ: 175460768</t>
  </si>
  <si>
    <t>Отчетен период: 31.03.2008</t>
  </si>
  <si>
    <t>Наименование на КИС: ДФ ДСК Имоти</t>
  </si>
  <si>
    <t>ЕИК по БУЛСТАТ:175460768</t>
  </si>
  <si>
    <t>Наименование на КИС:ДФ ДСК Имоти</t>
  </si>
  <si>
    <t>Наименование на КИС:  ДФ ДСК Имоти</t>
  </si>
  <si>
    <t>Наименование на  КИС:  ДФ ДСК Имоти</t>
  </si>
  <si>
    <t>БенчМарк фонд имоти АДСИЦ-София</t>
  </si>
  <si>
    <t>Фонд за недвижими имоти България АДСИЦ-София</t>
  </si>
  <si>
    <t>Адванс Терафонд АДСИЦ-София</t>
  </si>
  <si>
    <t>Интеркапитал Пропърти Дивелопмънт АДСИЦ-София</t>
  </si>
  <si>
    <t>И Ар Джи Капитал - 3 АДСИЦ-София</t>
  </si>
  <si>
    <t>И Ар Джи Капитал - 1 АДСИЦ-София</t>
  </si>
  <si>
    <t>Актив Пропъртис АДСИЦ-Пловдив</t>
  </si>
  <si>
    <t>И Ар Джи Капитал - 2 АДСИЦ-София</t>
  </si>
  <si>
    <t>BG1100036042</t>
  </si>
  <si>
    <t>BG1100001053</t>
  </si>
  <si>
    <t>BG1100025052</t>
  </si>
  <si>
    <t>BG1100018057</t>
  </si>
  <si>
    <t>BG1100069068</t>
  </si>
  <si>
    <t>BG1100038048</t>
  </si>
  <si>
    <t>BG1100003059</t>
  </si>
  <si>
    <t>BG1100030052</t>
  </si>
  <si>
    <t>BGN</t>
  </si>
  <si>
    <t>Пазарна цена</t>
  </si>
  <si>
    <t>не</t>
  </si>
  <si>
    <t>да</t>
  </si>
  <si>
    <t>BMREIT</t>
  </si>
  <si>
    <t>БФБ, Неофициален Пазар на акции сегмент "A"</t>
  </si>
  <si>
    <t>BREF</t>
  </si>
  <si>
    <t>ATERA</t>
  </si>
  <si>
    <t>ICPD</t>
  </si>
  <si>
    <t>ERGC3</t>
  </si>
  <si>
    <t>ERGC</t>
  </si>
  <si>
    <t>AKTIV</t>
  </si>
  <si>
    <t>ERGC2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</si>
  <si>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 ДФ ДСК Имоти</t>
    </r>
  </si>
  <si>
    <t>Емитиране и обратно изкупуване на акции/дялове</t>
  </si>
  <si>
    <t>Други парични потоци от неспециализирана дейност</t>
  </si>
  <si>
    <r>
      <t xml:space="preserve"> за краткосрочните вземания и задължения </t>
    </r>
    <r>
      <rPr>
        <b/>
        <strike/>
        <sz val="10"/>
        <rFont val="Times New Roman"/>
        <family val="1"/>
      </rPr>
      <t xml:space="preserve"> </t>
    </r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</si>
  <si>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</si>
  <si>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</si>
  <si>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Дата:30.04.2008</t>
  </si>
  <si>
    <t xml:space="preserve">                                   /М. Марков/</t>
  </si>
  <si>
    <t xml:space="preserve">                                 /Д.Тончев/</t>
  </si>
  <si>
    <t xml:space="preserve">                                   /Д.Тончев/</t>
  </si>
  <si>
    <t xml:space="preserve">                    /М. Марков/</t>
  </si>
  <si>
    <t xml:space="preserve">   /Д.Тончев/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</si>
  <si>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</si>
  <si>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</si>
  <si>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</si>
  <si>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 xml:space="preserve">                           /Д.Тончев/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</si>
</sst>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</numFmts>
  <fonts count="23"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i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23" applyFont="1" applyBorder="1" applyAlignment="1" applyProtection="1">
      <alignment vertical="top" wrapText="1"/>
      <protection locked="0"/>
    </xf>
    <xf numFmtId="0" fontId="3" fillId="0" borderId="0" xfId="23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24" applyFont="1" applyFill="1" applyAlignment="1">
      <alignment horizontal="center" vertical="justify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21" applyFont="1" applyAlignment="1" applyProtection="1">
      <alignment horizontal="centerContinuous"/>
      <protection locked="0"/>
    </xf>
    <xf numFmtId="0" fontId="5" fillId="0" borderId="0" xfId="22" applyFont="1" applyProtection="1">
      <alignment/>
      <protection locked="0"/>
    </xf>
    <xf numFmtId="0" fontId="5" fillId="0" borderId="0" xfId="0" applyFont="1" applyAlignment="1">
      <alignment/>
    </xf>
    <xf numFmtId="0" fontId="4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4" fillId="0" borderId="0" xfId="21" applyFont="1" applyBorder="1" applyAlignment="1" applyProtection="1">
      <alignment vertical="justify" wrapText="1"/>
      <protection locked="0"/>
    </xf>
    <xf numFmtId="0" fontId="5" fillId="0" borderId="0" xfId="21" applyFont="1" applyBorder="1" applyAlignment="1" applyProtection="1">
      <alignment vertical="justify" wrapText="1"/>
      <protection locked="0"/>
    </xf>
    <xf numFmtId="0" fontId="5" fillId="0" borderId="0" xfId="23" applyFont="1" applyAlignment="1" applyProtection="1">
      <alignment vertical="top" wrapText="1"/>
      <protection locked="0"/>
    </xf>
    <xf numFmtId="0" fontId="4" fillId="0" borderId="0" xfId="21" applyFont="1" applyAlignment="1" applyProtection="1">
      <alignment horizontal="left" vertical="center" wrapText="1"/>
      <protection locked="0"/>
    </xf>
    <xf numFmtId="0" fontId="4" fillId="0" borderId="1" xfId="21" applyFont="1" applyBorder="1" applyAlignment="1" applyProtection="1">
      <alignment horizontal="centerContinuous" vertical="center" wrapText="1"/>
      <protection/>
    </xf>
    <xf numFmtId="0" fontId="4" fillId="0" borderId="0" xfId="22" applyFont="1">
      <alignment/>
      <protection/>
    </xf>
    <xf numFmtId="0" fontId="4" fillId="0" borderId="1" xfId="21" applyFont="1" applyBorder="1" applyAlignment="1" applyProtection="1">
      <alignment horizontal="center" vertical="center" wrapText="1"/>
      <protection/>
    </xf>
    <xf numFmtId="0" fontId="4" fillId="0" borderId="1" xfId="21" applyFont="1" applyBorder="1" applyAlignment="1" applyProtection="1">
      <alignment horizontal="centerContinuous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0" xfId="22" applyFont="1" applyFill="1">
      <alignment/>
      <protection/>
    </xf>
    <xf numFmtId="0" fontId="5" fillId="0" borderId="1" xfId="21" applyFont="1" applyBorder="1" applyAlignment="1" applyProtection="1">
      <alignment horizontal="left" wrapText="1"/>
      <protection/>
    </xf>
    <xf numFmtId="0" fontId="5" fillId="0" borderId="1" xfId="0" applyFont="1" applyBorder="1" applyAlignment="1">
      <alignment wrapText="1"/>
    </xf>
    <xf numFmtId="0" fontId="5" fillId="0" borderId="2" xfId="21" applyFont="1" applyFill="1" applyBorder="1" applyAlignment="1" applyProtection="1">
      <alignment vertical="center" wrapText="1"/>
      <protection/>
    </xf>
    <xf numFmtId="0" fontId="5" fillId="0" borderId="2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Fill="1" applyProtection="1">
      <alignment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Alignment="1">
      <alignment horizontal="left" wrapText="1"/>
      <protection/>
    </xf>
    <xf numFmtId="0" fontId="14" fillId="0" borderId="1" xfId="0" applyFont="1" applyBorder="1" applyAlignment="1">
      <alignment wrapText="1"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1" applyFont="1" applyBorder="1" applyAlignment="1" applyProtection="1">
      <alignment horizontal="right"/>
      <protection/>
    </xf>
    <xf numFmtId="0" fontId="15" fillId="0" borderId="0" xfId="21" applyFont="1" applyBorder="1" applyAlignment="1" applyProtection="1">
      <alignment horizontal="left" wrapText="1"/>
      <protection/>
    </xf>
    <xf numFmtId="1" fontId="5" fillId="0" borderId="0" xfId="21" applyNumberFormat="1" applyFont="1" applyFill="1" applyBorder="1" applyAlignment="1" applyProtection="1">
      <alignment vertical="center" wrapText="1"/>
      <protection locked="0"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1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2" applyFont="1" applyFill="1" applyBorder="1" applyProtection="1">
      <alignment/>
      <protection/>
    </xf>
    <xf numFmtId="0" fontId="5" fillId="0" borderId="0" xfId="21" applyFont="1" applyProtection="1">
      <alignment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5" fillId="0" borderId="0" xfId="22" applyFont="1" applyBorder="1">
      <alignment/>
      <protection/>
    </xf>
    <xf numFmtId="0" fontId="16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Border="1" applyAlignment="1">
      <alignment horizontal="left" wrapText="1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0" fontId="5" fillId="0" borderId="0" xfId="22" applyFont="1" applyFill="1" applyBorder="1" applyAlignment="1" applyProtection="1">
      <alignment horizontal="left" wrapText="1"/>
      <protection/>
    </xf>
    <xf numFmtId="0" fontId="5" fillId="0" borderId="0" xfId="22" applyFont="1" applyFill="1" applyAlignment="1" applyProtection="1">
      <alignment horizontal="left" wrapText="1"/>
      <protection/>
    </xf>
    <xf numFmtId="0" fontId="5" fillId="0" borderId="0" xfId="22" applyFont="1" applyFill="1" applyAlignment="1">
      <alignment horizontal="left" wrapText="1"/>
      <protection/>
    </xf>
    <xf numFmtId="0" fontId="5" fillId="0" borderId="0" xfId="21" applyFont="1" applyBorder="1" applyAlignment="1" applyProtection="1">
      <alignment horizontal="left" wrapText="1"/>
      <protection/>
    </xf>
    <xf numFmtId="0" fontId="4" fillId="0" borderId="0" xfId="21" applyFont="1" applyBorder="1" applyAlignment="1" applyProtection="1">
      <alignment horizontal="left" wrapText="1"/>
      <protection/>
    </xf>
    <xf numFmtId="0" fontId="4" fillId="2" borderId="0" xfId="21" applyFont="1" applyFill="1" applyBorder="1" applyAlignment="1" applyProtection="1">
      <alignment horizontal="right"/>
      <protection/>
    </xf>
    <xf numFmtId="1" fontId="4" fillId="0" borderId="0" xfId="21" applyNumberFormat="1" applyFont="1" applyFill="1" applyBorder="1" applyAlignment="1" applyProtection="1">
      <alignment vertical="center" wrapText="1"/>
      <protection/>
    </xf>
    <xf numFmtId="0" fontId="5" fillId="0" borderId="0" xfId="21" applyFont="1" applyBorder="1" applyProtection="1">
      <alignment/>
      <protection locked="0"/>
    </xf>
    <xf numFmtId="0" fontId="5" fillId="0" borderId="0" xfId="22" applyFont="1" applyFill="1" applyBorder="1">
      <alignment/>
      <protection/>
    </xf>
    <xf numFmtId="0" fontId="4" fillId="0" borderId="0" xfId="21" applyFont="1" applyFill="1" applyAlignment="1" applyProtection="1">
      <alignment horizontal="centerContinuous"/>
      <protection locked="0"/>
    </xf>
    <xf numFmtId="0" fontId="4" fillId="0" borderId="0" xfId="22" applyFont="1" applyProtection="1">
      <alignment/>
      <protection locked="0"/>
    </xf>
    <xf numFmtId="0" fontId="5" fillId="0" borderId="0" xfId="22" applyFont="1" applyFill="1" applyAlignment="1">
      <alignment/>
      <protection/>
    </xf>
    <xf numFmtId="0" fontId="5" fillId="0" borderId="0" xfId="22" applyFont="1" applyAlignment="1">
      <alignment/>
      <protection/>
    </xf>
    <xf numFmtId="0" fontId="4" fillId="0" borderId="1" xfId="22" applyFont="1" applyBorder="1">
      <alignment/>
      <protection/>
    </xf>
    <xf numFmtId="0" fontId="5" fillId="0" borderId="1" xfId="22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23" applyFont="1" applyFill="1" applyAlignment="1" applyProtection="1">
      <alignment horizontal="right" vertical="top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3" fillId="0" borderId="1" xfId="25" applyFont="1" applyBorder="1" applyAlignment="1" applyProtection="1">
      <alignment horizontal="center" vertical="center" wrapText="1"/>
      <protection/>
    </xf>
    <xf numFmtId="0" fontId="3" fillId="0" borderId="1" xfId="25" applyFont="1" applyBorder="1" applyAlignment="1" applyProtection="1">
      <alignment vertical="center" wrapText="1"/>
      <protection/>
    </xf>
    <xf numFmtId="3" fontId="3" fillId="0" borderId="1" xfId="25" applyNumberFormat="1" applyFont="1" applyBorder="1" applyAlignment="1" applyProtection="1">
      <alignment vertical="center"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23" applyFont="1" applyFill="1" applyAlignment="1" applyProtection="1">
      <alignment vertical="top"/>
      <protection locked="0"/>
    </xf>
    <xf numFmtId="1" fontId="2" fillId="0" borderId="0" xfId="0" applyNumberFormat="1" applyFont="1" applyAlignment="1">
      <alignment/>
    </xf>
    <xf numFmtId="0" fontId="3" fillId="0" borderId="0" xfId="23" applyFont="1" applyFill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10" fontId="4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3" fontId="3" fillId="0" borderId="1" xfId="25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" xfId="25" applyNumberFormat="1" applyFont="1" applyBorder="1" applyProtection="1">
      <alignment/>
      <protection/>
    </xf>
    <xf numFmtId="3" fontId="2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3" fillId="0" borderId="0" xfId="23" applyFont="1" applyBorder="1" applyAlignment="1" applyProtection="1">
      <alignment horizontal="center" vertical="center" wrapText="1"/>
      <protection locked="0"/>
    </xf>
    <xf numFmtId="3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left" vertical="center" wrapText="1"/>
      <protection locked="0"/>
    </xf>
    <xf numFmtId="3" fontId="2" fillId="0" borderId="0" xfId="23" applyNumberFormat="1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 vertical="center" wrapText="1"/>
    </xf>
    <xf numFmtId="3" fontId="3" fillId="0" borderId="0" xfId="23" applyNumberFormat="1" applyFont="1" applyBorder="1" applyAlignment="1" applyProtection="1">
      <alignment horizontal="center" vertical="center" wrapText="1"/>
      <protection locked="0"/>
    </xf>
    <xf numFmtId="3" fontId="3" fillId="0" borderId="0" xfId="24" applyNumberFormat="1" applyFont="1" applyAlignment="1" applyProtection="1">
      <alignment horizontal="center" vertical="center" wrapText="1"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3" fontId="3" fillId="0" borderId="0" xfId="25" applyNumberFormat="1" applyFont="1" applyAlignment="1" applyProtection="1">
      <alignment horizontal="center"/>
      <protection locked="0"/>
    </xf>
    <xf numFmtId="0" fontId="3" fillId="0" borderId="1" xfId="23" applyFont="1" applyBorder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1" xfId="2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1" xfId="23" applyNumberFormat="1" applyFont="1" applyBorder="1" applyAlignment="1" applyProtection="1">
      <alignment horizontal="center" vertical="center" wrapText="1"/>
      <protection/>
    </xf>
    <xf numFmtId="49" fontId="3" fillId="0" borderId="1" xfId="23" applyNumberFormat="1" applyFont="1" applyBorder="1" applyAlignment="1" applyProtection="1">
      <alignment horizontal="center" vertical="center" wrapText="1"/>
      <protection/>
    </xf>
    <xf numFmtId="0" fontId="3" fillId="3" borderId="1" xfId="23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3" fontId="3" fillId="0" borderId="0" xfId="25" applyNumberFormat="1" applyFont="1" applyBorder="1" applyAlignment="1" applyProtection="1">
      <alignment horizontal="center" vertical="center" wrapText="1"/>
      <protection locked="0"/>
    </xf>
    <xf numFmtId="3" fontId="2" fillId="0" borderId="0" xfId="25" applyNumberFormat="1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3" fillId="0" borderId="0" xfId="25" applyFont="1" applyBorder="1" applyAlignment="1" applyProtection="1">
      <alignment horizontal="center" vertical="center" wrapText="1"/>
      <protection/>
    </xf>
    <xf numFmtId="3" fontId="2" fillId="0" borderId="0" xfId="25" applyNumberFormat="1" applyFont="1" applyBorder="1" applyProtection="1">
      <alignment/>
      <protection locked="0"/>
    </xf>
    <xf numFmtId="0" fontId="2" fillId="0" borderId="0" xfId="25" applyFont="1" applyBorder="1" applyAlignment="1" applyProtection="1">
      <alignment wrapText="1"/>
      <protection locked="0"/>
    </xf>
    <xf numFmtId="3" fontId="2" fillId="0" borderId="0" xfId="25" applyNumberFormat="1" applyFont="1" applyProtection="1">
      <alignment/>
      <protection locked="0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" fillId="0" borderId="0" xfId="23" applyFont="1" applyFill="1" applyAlignment="1" applyProtection="1">
      <alignment vertical="top"/>
      <protection locked="0"/>
    </xf>
    <xf numFmtId="0" fontId="2" fillId="0" borderId="0" xfId="23" applyFont="1" applyFill="1" applyAlignment="1" applyProtection="1">
      <alignment vertical="top" wrapText="1"/>
      <protection locked="0"/>
    </xf>
    <xf numFmtId="0" fontId="3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0" fontId="3" fillId="0" borderId="0" xfId="24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26" applyFont="1" applyFill="1" applyAlignment="1">
      <alignment horizontal="left" vertical="justify" wrapText="1"/>
      <protection/>
    </xf>
    <xf numFmtId="0" fontId="3" fillId="0" borderId="0" xfId="26" applyFont="1" applyFill="1" applyAlignment="1">
      <alignment horizontal="left" vertical="justify"/>
      <protection/>
    </xf>
    <xf numFmtId="0" fontId="2" fillId="0" borderId="0" xfId="26" applyFont="1" applyFill="1" applyAlignment="1">
      <alignment horizontal="left" vertical="justify"/>
      <protection/>
    </xf>
    <xf numFmtId="0" fontId="2" fillId="0" borderId="0" xfId="23" applyFont="1" applyFill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 wrapText="1"/>
      <protection/>
    </xf>
    <xf numFmtId="0" fontId="2" fillId="0" borderId="0" xfId="23" applyFont="1" applyFill="1" applyAlignment="1" applyProtection="1">
      <alignment horizontal="left" vertical="justify" wrapText="1"/>
      <protection locked="0"/>
    </xf>
    <xf numFmtId="0" fontId="3" fillId="0" borderId="3" xfId="23" applyFont="1" applyFill="1" applyBorder="1" applyAlignment="1" applyProtection="1">
      <alignment horizontal="left" vertical="justify" wrapText="1"/>
      <protection locked="0"/>
    </xf>
    <xf numFmtId="0" fontId="3" fillId="0" borderId="0" xfId="26" applyFont="1" applyFill="1" applyBorder="1" applyAlignment="1">
      <alignment horizontal="left" vertical="justify" wrapText="1"/>
      <protection/>
    </xf>
    <xf numFmtId="0" fontId="4" fillId="0" borderId="2" xfId="21" applyFont="1" applyBorder="1" applyAlignment="1" applyProtection="1">
      <alignment horizontal="center" vertical="center" wrapText="1"/>
      <protection/>
    </xf>
    <xf numFmtId="0" fontId="3" fillId="0" borderId="1" xfId="26" applyFont="1" applyFill="1" applyBorder="1" applyAlignment="1">
      <alignment horizontal="center" vertical="justify" wrapText="1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3" fillId="0" borderId="1" xfId="26" applyFont="1" applyFill="1" applyBorder="1" applyAlignment="1">
      <alignment horizontal="right" vertical="justify" wrapText="1"/>
      <protection/>
    </xf>
    <xf numFmtId="3" fontId="2" fillId="0" borderId="1" xfId="26" applyNumberFormat="1" applyFont="1" applyFill="1" applyBorder="1" applyAlignment="1" applyProtection="1">
      <alignment horizontal="right" vertical="justify"/>
      <protection/>
    </xf>
    <xf numFmtId="1" fontId="2" fillId="0" borderId="1" xfId="26" applyNumberFormat="1" applyFont="1" applyFill="1" applyBorder="1" applyAlignment="1" applyProtection="1">
      <alignment horizontal="right" vertical="justify"/>
      <protection/>
    </xf>
    <xf numFmtId="0" fontId="2" fillId="0" borderId="1" xfId="26" applyFont="1" applyFill="1" applyBorder="1" applyAlignment="1">
      <alignment horizontal="left" vertical="justify" wrapText="1"/>
      <protection/>
    </xf>
    <xf numFmtId="1" fontId="2" fillId="0" borderId="1" xfId="26" applyNumberFormat="1" applyFont="1" applyFill="1" applyBorder="1" applyAlignment="1" applyProtection="1">
      <alignment horizontal="right" vertical="justify"/>
      <protection locked="0"/>
    </xf>
    <xf numFmtId="3" fontId="3" fillId="0" borderId="1" xfId="26" applyNumberFormat="1" applyFont="1" applyFill="1" applyBorder="1" applyAlignment="1" applyProtection="1">
      <alignment horizontal="right" vertical="justify"/>
      <protection/>
    </xf>
    <xf numFmtId="3" fontId="2" fillId="0" borderId="1" xfId="26" applyNumberFormat="1" applyFont="1" applyFill="1" applyBorder="1" applyAlignment="1" applyProtection="1">
      <alignment horizontal="right" vertical="justify"/>
      <protection locked="0"/>
    </xf>
    <xf numFmtId="3" fontId="3" fillId="0" borderId="1" xfId="26" applyNumberFormat="1" applyFont="1" applyFill="1" applyBorder="1" applyAlignment="1" applyProtection="1">
      <alignment horizontal="right" vertical="justify"/>
      <protection locked="0"/>
    </xf>
    <xf numFmtId="0" fontId="3" fillId="2" borderId="1" xfId="26" applyFont="1" applyFill="1" applyBorder="1" applyAlignment="1">
      <alignment horizontal="left" vertical="justify" wrapText="1"/>
      <protection/>
    </xf>
    <xf numFmtId="3" fontId="2" fillId="0" borderId="0" xfId="26" applyNumberFormat="1" applyFont="1" applyFill="1" applyBorder="1" applyAlignment="1" applyProtection="1">
      <alignment horizontal="left" vertical="justify"/>
      <protection/>
    </xf>
    <xf numFmtId="3" fontId="2" fillId="0" borderId="0" xfId="26" applyNumberFormat="1" applyFont="1" applyFill="1" applyBorder="1" applyAlignment="1" applyProtection="1">
      <alignment horizontal="left" vertical="justify"/>
      <protection locked="0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justify" wrapText="1"/>
    </xf>
    <xf numFmtId="0" fontId="4" fillId="0" borderId="4" xfId="2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21" applyFont="1" applyBorder="1" applyAlignment="1" applyProtection="1">
      <alignment vertical="justify" wrapText="1"/>
      <protection locked="0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3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3" fontId="7" fillId="0" borderId="0" xfId="0" applyNumberFormat="1" applyFont="1" applyAlignment="1">
      <alignment vertical="center" wrapText="1"/>
    </xf>
    <xf numFmtId="3" fontId="2" fillId="0" borderId="0" xfId="23" applyNumberFormat="1" applyFont="1" applyAlignment="1" applyProtection="1">
      <alignment horizontal="left" vertical="center" wrapText="1"/>
      <protection locked="0"/>
    </xf>
    <xf numFmtId="0" fontId="3" fillId="0" borderId="0" xfId="23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24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center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3" fillId="0" borderId="0" xfId="0" applyFont="1" applyAlignment="1">
      <alignment horizontal="left" vertical="justify"/>
    </xf>
    <xf numFmtId="0" fontId="3" fillId="0" borderId="4" xfId="26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3" fillId="0" borderId="2" xfId="26" applyFont="1" applyFill="1" applyBorder="1" applyAlignment="1">
      <alignment horizontal="center" vertical="center" wrapText="1"/>
      <protection/>
    </xf>
    <xf numFmtId="0" fontId="3" fillId="0" borderId="7" xfId="26" applyFont="1" applyFill="1" applyBorder="1" applyAlignment="1">
      <alignment horizontal="center" vertical="center" wrapText="1"/>
      <protection/>
    </xf>
    <xf numFmtId="0" fontId="3" fillId="0" borderId="0" xfId="26" applyFont="1" applyFill="1" applyAlignment="1">
      <alignment horizontal="center" vertical="justify" wrapText="1"/>
      <protection/>
    </xf>
    <xf numFmtId="0" fontId="3" fillId="0" borderId="8" xfId="26" applyFont="1" applyFill="1" applyBorder="1" applyAlignment="1">
      <alignment horizontal="center" vertical="center" wrapText="1"/>
      <protection/>
    </xf>
    <xf numFmtId="0" fontId="3" fillId="0" borderId="4" xfId="26" applyFont="1" applyFill="1" applyBorder="1" applyAlignment="1">
      <alignment horizontal="center" vertical="justify" wrapText="1"/>
      <protection/>
    </xf>
    <xf numFmtId="0" fontId="3" fillId="0" borderId="2" xfId="26" applyFont="1" applyFill="1" applyBorder="1" applyAlignment="1">
      <alignment horizontal="center" vertical="justify" wrapText="1"/>
      <protection/>
    </xf>
    <xf numFmtId="0" fontId="2" fillId="0" borderId="7" xfId="0" applyFont="1" applyBorder="1" applyAlignment="1">
      <alignment horizontal="center" vertical="center" wrapText="1"/>
    </xf>
    <xf numFmtId="0" fontId="13" fillId="0" borderId="0" xfId="22" applyFont="1" applyAlignment="1">
      <alignment/>
      <protection/>
    </xf>
    <xf numFmtId="0" fontId="4" fillId="0" borderId="0" xfId="23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wrapText="1"/>
      <protection locked="0"/>
    </xf>
    <xf numFmtId="3" fontId="2" fillId="0" borderId="0" xfId="26" applyNumberFormat="1" applyFont="1" applyFill="1" applyBorder="1" applyAlignment="1" applyProtection="1">
      <alignment horizontal="left"/>
      <protection locked="0"/>
    </xf>
    <xf numFmtId="3" fontId="3" fillId="0" borderId="0" xfId="26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22" applyFont="1" applyFill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28">
      <selection activeCell="D55" sqref="D55"/>
    </sheetView>
  </sheetViews>
  <sheetFormatPr defaultColWidth="9.140625" defaultRowHeight="12.75"/>
  <cols>
    <col min="1" max="1" width="42.28125" style="1" customWidth="1"/>
    <col min="2" max="2" width="11.421875" style="155" customWidth="1"/>
    <col min="3" max="3" width="10.57421875" style="155" customWidth="1"/>
    <col min="4" max="4" width="51.421875" style="1" customWidth="1"/>
    <col min="5" max="5" width="11.421875" style="155" customWidth="1"/>
    <col min="6" max="6" width="13.8515625" style="155" customWidth="1"/>
    <col min="7" max="16384" width="9.140625" style="1" customWidth="1"/>
  </cols>
  <sheetData>
    <row r="1" spans="5:6" ht="12.75">
      <c r="E1" s="295" t="s">
        <v>261</v>
      </c>
      <c r="F1" s="295"/>
    </row>
    <row r="2" spans="1:6" ht="12" customHeight="1">
      <c r="A2" s="175"/>
      <c r="B2" s="176"/>
      <c r="C2" s="297" t="s">
        <v>0</v>
      </c>
      <c r="D2" s="297"/>
      <c r="E2" s="178"/>
      <c r="F2" s="178"/>
    </row>
    <row r="3" spans="1:6" ht="21" customHeight="1">
      <c r="A3" s="177" t="s">
        <v>360</v>
      </c>
      <c r="B3" s="179"/>
      <c r="C3" s="180"/>
      <c r="D3" s="175"/>
      <c r="E3" s="296" t="s">
        <v>324</v>
      </c>
      <c r="F3" s="296"/>
    </row>
    <row r="4" spans="1:6" ht="16.5" customHeight="1">
      <c r="A4" s="177" t="s">
        <v>325</v>
      </c>
      <c r="B4" s="179"/>
      <c r="C4" s="181"/>
      <c r="D4" s="182"/>
      <c r="E4" s="178"/>
      <c r="F4" s="183" t="s">
        <v>82</v>
      </c>
    </row>
    <row r="5" spans="1:6" ht="50.25" customHeight="1">
      <c r="A5" s="184" t="s">
        <v>1</v>
      </c>
      <c r="B5" s="190" t="s">
        <v>2</v>
      </c>
      <c r="C5" s="190" t="s">
        <v>3</v>
      </c>
      <c r="D5" s="191" t="s">
        <v>7</v>
      </c>
      <c r="E5" s="190" t="s">
        <v>4</v>
      </c>
      <c r="F5" s="190" t="s">
        <v>5</v>
      </c>
    </row>
    <row r="6" spans="1:6" ht="12.75">
      <c r="A6" s="184" t="s">
        <v>6</v>
      </c>
      <c r="B6" s="190">
        <v>1</v>
      </c>
      <c r="C6" s="190">
        <v>2</v>
      </c>
      <c r="D6" s="191" t="s">
        <v>6</v>
      </c>
      <c r="E6" s="190">
        <v>1</v>
      </c>
      <c r="F6" s="190">
        <v>2</v>
      </c>
    </row>
    <row r="7" spans="1:6" ht="12.75">
      <c r="A7" s="192" t="s">
        <v>8</v>
      </c>
      <c r="B7" s="164"/>
      <c r="C7" s="164"/>
      <c r="D7" s="138" t="s">
        <v>28</v>
      </c>
      <c r="E7" s="164"/>
      <c r="F7" s="164"/>
    </row>
    <row r="8" spans="1:30" ht="12.75">
      <c r="A8" s="142" t="s">
        <v>29</v>
      </c>
      <c r="B8" s="165"/>
      <c r="C8" s="165"/>
      <c r="D8" s="142" t="s">
        <v>30</v>
      </c>
      <c r="E8" s="166">
        <v>434146</v>
      </c>
      <c r="F8" s="166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0" ht="12.75">
      <c r="A9" s="139" t="s">
        <v>255</v>
      </c>
      <c r="B9" s="165"/>
      <c r="C9" s="165"/>
      <c r="D9" s="142" t="s">
        <v>31</v>
      </c>
      <c r="E9" s="165"/>
      <c r="F9" s="165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25.5">
      <c r="A10" s="139" t="s">
        <v>167</v>
      </c>
      <c r="B10" s="165"/>
      <c r="C10" s="165"/>
      <c r="D10" s="139" t="s">
        <v>254</v>
      </c>
      <c r="E10" s="165">
        <v>-301</v>
      </c>
      <c r="F10" s="165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ht="20.25" customHeight="1">
      <c r="A11" s="139" t="s">
        <v>184</v>
      </c>
      <c r="B11" s="165"/>
      <c r="C11" s="165"/>
      <c r="D11" s="139" t="s">
        <v>32</v>
      </c>
      <c r="E11" s="165"/>
      <c r="F11" s="165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ht="12.75">
      <c r="A12" s="139" t="s">
        <v>246</v>
      </c>
      <c r="B12" s="165"/>
      <c r="C12" s="165"/>
      <c r="D12" s="139" t="s">
        <v>208</v>
      </c>
      <c r="E12" s="165"/>
      <c r="F12" s="165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</row>
    <row r="13" spans="1:30" ht="12.75">
      <c r="A13" s="141" t="s">
        <v>12</v>
      </c>
      <c r="B13" s="165"/>
      <c r="C13" s="165"/>
      <c r="D13" s="141" t="s">
        <v>27</v>
      </c>
      <c r="E13" s="166">
        <f>E10+E11+E12</f>
        <v>-301</v>
      </c>
      <c r="F13" s="166">
        <f>F10+F11+F12</f>
        <v>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0" ht="12.75">
      <c r="A14" s="142" t="s">
        <v>307</v>
      </c>
      <c r="B14" s="165"/>
      <c r="C14" s="165"/>
      <c r="D14" s="142" t="s">
        <v>33</v>
      </c>
      <c r="E14" s="165"/>
      <c r="F14" s="165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0" ht="12.75">
      <c r="A15" s="141" t="s">
        <v>39</v>
      </c>
      <c r="B15" s="165">
        <f>B13+B14</f>
        <v>0</v>
      </c>
      <c r="C15" s="165">
        <f>C13+C14</f>
        <v>0</v>
      </c>
      <c r="D15" s="139" t="s">
        <v>34</v>
      </c>
      <c r="E15" s="165"/>
      <c r="F15" s="165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0" ht="12.75">
      <c r="A16" s="138" t="s">
        <v>41</v>
      </c>
      <c r="B16" s="165"/>
      <c r="C16" s="165"/>
      <c r="D16" s="139" t="s">
        <v>35</v>
      </c>
      <c r="E16" s="165"/>
      <c r="F16" s="165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</row>
    <row r="17" spans="1:30" ht="12.75">
      <c r="A17" s="138" t="s">
        <v>43</v>
      </c>
      <c r="B17" s="165"/>
      <c r="C17" s="165"/>
      <c r="D17" s="139" t="s">
        <v>36</v>
      </c>
      <c r="E17" s="165"/>
      <c r="F17" s="165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spans="1:30" ht="12.75">
      <c r="A18" s="2" t="s">
        <v>9</v>
      </c>
      <c r="B18" s="165"/>
      <c r="C18" s="165"/>
      <c r="D18" s="2" t="s">
        <v>37</v>
      </c>
      <c r="E18" s="165">
        <v>3413</v>
      </c>
      <c r="F18" s="165"/>
      <c r="G18" s="148"/>
      <c r="H18" s="148"/>
      <c r="I18" s="154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</row>
    <row r="19" spans="1:30" ht="12.75">
      <c r="A19" s="2" t="s">
        <v>10</v>
      </c>
      <c r="B19" s="165">
        <v>123324</v>
      </c>
      <c r="C19" s="165"/>
      <c r="D19" s="141" t="s">
        <v>38</v>
      </c>
      <c r="E19" s="166">
        <f>E15+E18</f>
        <v>3413</v>
      </c>
      <c r="F19" s="166">
        <f>F15+F18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</row>
    <row r="20" spans="1:30" ht="12.75">
      <c r="A20" s="2" t="s">
        <v>308</v>
      </c>
      <c r="B20" s="165">
        <v>125000</v>
      </c>
      <c r="C20" s="165"/>
      <c r="D20" s="193" t="s">
        <v>40</v>
      </c>
      <c r="E20" s="166">
        <f>E8+E13+E19</f>
        <v>437258</v>
      </c>
      <c r="F20" s="166">
        <f>F8+F13+F19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</row>
    <row r="21" spans="1:30" ht="12.75">
      <c r="A21" s="2" t="s">
        <v>245</v>
      </c>
      <c r="B21" s="165"/>
      <c r="C21" s="165"/>
      <c r="D21" s="194"/>
      <c r="E21" s="165"/>
      <c r="F21" s="165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1:30" ht="12.75">
      <c r="A22" s="193" t="s">
        <v>12</v>
      </c>
      <c r="B22" s="166">
        <f>SUM(B19:B21)</f>
        <v>248324</v>
      </c>
      <c r="C22" s="166">
        <f>SUM(C19:C21)</f>
        <v>0</v>
      </c>
      <c r="D22" s="2"/>
      <c r="E22" s="165"/>
      <c r="F22" s="165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ht="12.75">
      <c r="A23" s="138" t="s">
        <v>210</v>
      </c>
      <c r="B23" s="165"/>
      <c r="C23" s="165"/>
      <c r="D23" s="138" t="s">
        <v>42</v>
      </c>
      <c r="E23" s="165"/>
      <c r="F23" s="165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ht="12.75">
      <c r="A24" s="2" t="s">
        <v>255</v>
      </c>
      <c r="B24" s="164">
        <v>190798</v>
      </c>
      <c r="C24" s="165"/>
      <c r="D24" s="140" t="s">
        <v>256</v>
      </c>
      <c r="E24" s="165"/>
      <c r="F24" s="165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ht="12.75">
      <c r="A25" s="2" t="s">
        <v>167</v>
      </c>
      <c r="B25" s="164">
        <v>190798</v>
      </c>
      <c r="C25" s="164"/>
      <c r="D25" s="139" t="s">
        <v>240</v>
      </c>
      <c r="E25" s="165">
        <f>SUM(E26:E27)</f>
        <v>1672</v>
      </c>
      <c r="F25" s="165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6" ht="12.75">
      <c r="A26" s="2" t="s">
        <v>203</v>
      </c>
      <c r="B26" s="164"/>
      <c r="C26" s="164"/>
      <c r="D26" s="139" t="s">
        <v>309</v>
      </c>
      <c r="E26" s="164">
        <v>370</v>
      </c>
      <c r="F26" s="164"/>
    </row>
    <row r="27" spans="1:6" ht="12.75">
      <c r="A27" s="2" t="s">
        <v>184</v>
      </c>
      <c r="B27" s="164"/>
      <c r="C27" s="164"/>
      <c r="D27" s="139" t="s">
        <v>169</v>
      </c>
      <c r="E27" s="164">
        <v>1302</v>
      </c>
      <c r="F27" s="164"/>
    </row>
    <row r="28" spans="1:6" ht="12.75">
      <c r="A28" s="2" t="s">
        <v>11</v>
      </c>
      <c r="B28" s="164"/>
      <c r="C28" s="164"/>
      <c r="D28" s="2" t="s">
        <v>201</v>
      </c>
      <c r="E28" s="164"/>
      <c r="F28" s="164"/>
    </row>
    <row r="29" spans="1:6" ht="12.75">
      <c r="A29" s="2" t="s">
        <v>247</v>
      </c>
      <c r="B29" s="164"/>
      <c r="C29" s="164"/>
      <c r="D29" s="140" t="s">
        <v>224</v>
      </c>
      <c r="E29" s="164"/>
      <c r="F29" s="164"/>
    </row>
    <row r="30" spans="1:6" ht="12.75">
      <c r="A30" s="2" t="s">
        <v>248</v>
      </c>
      <c r="B30" s="195"/>
      <c r="C30" s="195"/>
      <c r="D30" s="2" t="s">
        <v>257</v>
      </c>
      <c r="E30" s="164"/>
      <c r="F30" s="164"/>
    </row>
    <row r="31" spans="1:6" ht="12.75">
      <c r="A31" s="2" t="s">
        <v>249</v>
      </c>
      <c r="B31" s="164"/>
      <c r="C31" s="164"/>
      <c r="D31" s="140" t="s">
        <v>186</v>
      </c>
      <c r="E31" s="164"/>
      <c r="F31" s="164"/>
    </row>
    <row r="32" spans="1:6" ht="12.75">
      <c r="A32" s="2" t="s">
        <v>250</v>
      </c>
      <c r="B32" s="164"/>
      <c r="C32" s="164"/>
      <c r="D32" s="140" t="s">
        <v>187</v>
      </c>
      <c r="E32" s="164"/>
      <c r="F32" s="164"/>
    </row>
    <row r="33" spans="1:6" ht="12.75">
      <c r="A33" s="2" t="s">
        <v>251</v>
      </c>
      <c r="B33" s="164"/>
      <c r="C33" s="196"/>
      <c r="D33" s="140" t="s">
        <v>258</v>
      </c>
      <c r="E33" s="164"/>
      <c r="F33" s="164"/>
    </row>
    <row r="34" spans="1:6" ht="12.75">
      <c r="A34" s="193" t="s">
        <v>13</v>
      </c>
      <c r="B34" s="196">
        <f>SUM(B29:B33)+B24</f>
        <v>190798</v>
      </c>
      <c r="C34" s="196">
        <f>SUM(C29:C33)+C24</f>
        <v>0</v>
      </c>
      <c r="D34" s="2" t="s">
        <v>259</v>
      </c>
      <c r="E34" s="164"/>
      <c r="F34" s="164"/>
    </row>
    <row r="35" spans="1:6" ht="15" customHeight="1">
      <c r="A35" s="138" t="s">
        <v>207</v>
      </c>
      <c r="B35" s="164"/>
      <c r="C35" s="164"/>
      <c r="D35" s="140" t="s">
        <v>260</v>
      </c>
      <c r="E35" s="164">
        <v>465</v>
      </c>
      <c r="F35" s="164"/>
    </row>
    <row r="36" spans="1:6" ht="13.5" customHeight="1">
      <c r="A36" s="139" t="s">
        <v>252</v>
      </c>
      <c r="B36" s="164">
        <v>273</v>
      </c>
      <c r="C36" s="164"/>
      <c r="D36" s="140" t="s">
        <v>209</v>
      </c>
      <c r="E36" s="164"/>
      <c r="F36" s="164"/>
    </row>
    <row r="37" spans="1:6" ht="12.75">
      <c r="A37" s="139" t="s">
        <v>168</v>
      </c>
      <c r="B37" s="164"/>
      <c r="C37" s="164"/>
      <c r="D37" s="193" t="s">
        <v>12</v>
      </c>
      <c r="E37" s="196">
        <f>E25+E29+E30+E31+E32+E33+E34+E35+E36</f>
        <v>2137</v>
      </c>
      <c r="F37" s="196">
        <f>F24+F25+F29+F30+F31+F32+F33+F34+F35+F36</f>
        <v>0</v>
      </c>
    </row>
    <row r="38" spans="1:6" ht="12.75">
      <c r="A38" s="139" t="s">
        <v>253</v>
      </c>
      <c r="B38" s="164"/>
      <c r="C38" s="164"/>
      <c r="D38" s="193" t="s">
        <v>45</v>
      </c>
      <c r="E38" s="196">
        <f>E37</f>
        <v>2137</v>
      </c>
      <c r="F38" s="196">
        <f>F37</f>
        <v>0</v>
      </c>
    </row>
    <row r="39" spans="1:6" ht="12.75">
      <c r="A39" s="139" t="s">
        <v>185</v>
      </c>
      <c r="B39" s="164"/>
      <c r="C39" s="164"/>
      <c r="D39" s="2"/>
      <c r="E39" s="164"/>
      <c r="F39" s="164"/>
    </row>
    <row r="40" spans="1:6" ht="12.75">
      <c r="A40" s="141" t="s">
        <v>14</v>
      </c>
      <c r="B40" s="196">
        <f>SUM(B36:B39)</f>
        <v>273</v>
      </c>
      <c r="C40" s="196"/>
      <c r="D40" s="2"/>
      <c r="E40" s="164"/>
      <c r="F40" s="164"/>
    </row>
    <row r="41" spans="1:6" ht="12.75">
      <c r="A41" s="142" t="s">
        <v>44</v>
      </c>
      <c r="B41" s="164"/>
      <c r="C41" s="164"/>
      <c r="D41" s="2"/>
      <c r="E41" s="164"/>
      <c r="F41" s="164"/>
    </row>
    <row r="42" spans="1:6" ht="12.75">
      <c r="A42" s="141" t="s">
        <v>45</v>
      </c>
      <c r="B42" s="196">
        <f>B22+B34+B40+B41</f>
        <v>439395</v>
      </c>
      <c r="C42" s="196"/>
      <c r="D42" s="2"/>
      <c r="E42" s="164"/>
      <c r="F42" s="164"/>
    </row>
    <row r="43" spans="1:6" ht="12.75" customHeight="1">
      <c r="A43" s="2"/>
      <c r="B43" s="164"/>
      <c r="C43" s="164"/>
      <c r="D43" s="2"/>
      <c r="E43" s="164"/>
      <c r="F43" s="164"/>
    </row>
    <row r="44" spans="1:6" ht="12.75">
      <c r="A44" s="141" t="s">
        <v>47</v>
      </c>
      <c r="B44" s="166">
        <f>B15+B42</f>
        <v>439395</v>
      </c>
      <c r="C44" s="166">
        <f>C15+C42</f>
        <v>0</v>
      </c>
      <c r="D44" s="141" t="s">
        <v>46</v>
      </c>
      <c r="E44" s="196">
        <f>E20+E38</f>
        <v>439395</v>
      </c>
      <c r="F44" s="196">
        <f>F20+F38</f>
        <v>0</v>
      </c>
    </row>
    <row r="45" spans="2:7" ht="12.75">
      <c r="B45" s="197"/>
      <c r="C45" s="197"/>
      <c r="D45" s="8"/>
      <c r="E45" s="197"/>
      <c r="F45" s="197"/>
      <c r="G45" s="8"/>
    </row>
    <row r="46" spans="1:7" ht="12.75">
      <c r="A46" s="148" t="s">
        <v>366</v>
      </c>
      <c r="B46" s="298"/>
      <c r="C46" s="298"/>
      <c r="D46" s="5"/>
      <c r="E46" s="148"/>
      <c r="F46" s="154"/>
      <c r="G46" s="8"/>
    </row>
    <row r="47" spans="2:7" ht="12.75">
      <c r="B47" s="197"/>
      <c r="C47" s="197"/>
      <c r="D47" s="8"/>
      <c r="E47" s="148"/>
      <c r="F47" s="197"/>
      <c r="G47" s="8"/>
    </row>
    <row r="48" spans="3:7" ht="12.75">
      <c r="C48" s="197"/>
      <c r="D48" s="8"/>
      <c r="E48" s="148"/>
      <c r="F48" s="197"/>
      <c r="G48" s="8"/>
    </row>
    <row r="49" spans="3:6" ht="12.75">
      <c r="C49" s="197"/>
      <c r="D49" s="8"/>
      <c r="E49" s="148"/>
      <c r="F49" s="201"/>
    </row>
    <row r="50" spans="1:7" ht="12.75">
      <c r="A50" s="352" t="s">
        <v>206</v>
      </c>
      <c r="B50" s="197"/>
      <c r="C50" s="197"/>
      <c r="D50" s="146" t="s">
        <v>321</v>
      </c>
      <c r="E50" s="148"/>
      <c r="F50" s="197"/>
      <c r="G50" s="8"/>
    </row>
    <row r="51" spans="1:7" ht="12.75">
      <c r="A51" s="353" t="s">
        <v>315</v>
      </c>
      <c r="D51" s="149" t="s">
        <v>367</v>
      </c>
      <c r="E51" s="148"/>
      <c r="G51" s="8"/>
    </row>
    <row r="52" spans="1:7" ht="12.75">
      <c r="A52" s="8"/>
      <c r="B52" s="197"/>
      <c r="C52" s="197"/>
      <c r="D52" s="8"/>
      <c r="E52" s="148"/>
      <c r="F52" s="197"/>
      <c r="G52" s="8"/>
    </row>
    <row r="53" spans="1:7" ht="12.75">
      <c r="A53" s="8"/>
      <c r="B53" s="197"/>
      <c r="C53" s="197"/>
      <c r="D53" s="8"/>
      <c r="E53" s="148"/>
      <c r="F53" s="197"/>
      <c r="G53" s="8"/>
    </row>
    <row r="54" spans="1:7" ht="12.75">
      <c r="A54" s="8"/>
      <c r="B54" s="197"/>
      <c r="C54" s="197"/>
      <c r="D54" s="8"/>
      <c r="E54" s="154"/>
      <c r="F54" s="197"/>
      <c r="G54" s="8"/>
    </row>
    <row r="55" spans="1:7" ht="12.75">
      <c r="A55" s="8"/>
      <c r="B55" s="197"/>
      <c r="C55" s="197"/>
      <c r="D55" s="147" t="s">
        <v>322</v>
      </c>
      <c r="E55" s="197"/>
      <c r="F55" s="197"/>
      <c r="G55" s="8"/>
    </row>
    <row r="56" spans="1:7" ht="12.75">
      <c r="A56" s="8"/>
      <c r="B56" s="197"/>
      <c r="C56" s="197"/>
      <c r="D56" s="149" t="s">
        <v>368</v>
      </c>
      <c r="E56" s="197"/>
      <c r="F56" s="197"/>
      <c r="G56" s="8"/>
    </row>
    <row r="57" spans="1:7" ht="12.75">
      <c r="A57" s="8"/>
      <c r="B57" s="197"/>
      <c r="C57" s="197"/>
      <c r="D57" s="8"/>
      <c r="E57" s="197"/>
      <c r="F57" s="197"/>
      <c r="G57" s="8"/>
    </row>
    <row r="58" spans="1:7" ht="12.75">
      <c r="A58" s="8"/>
      <c r="B58" s="197"/>
      <c r="C58" s="197"/>
      <c r="D58" s="8"/>
      <c r="E58" s="197"/>
      <c r="F58" s="197"/>
      <c r="G58" s="8"/>
    </row>
    <row r="59" spans="1:7" ht="12.75">
      <c r="A59" s="8"/>
      <c r="B59" s="197"/>
      <c r="C59" s="197"/>
      <c r="D59" s="202"/>
      <c r="E59" s="197"/>
      <c r="F59" s="197"/>
      <c r="G59" s="8"/>
    </row>
    <row r="60" spans="1:7" s="148" customFormat="1" ht="12.75">
      <c r="A60" s="202"/>
      <c r="B60" s="201"/>
      <c r="C60" s="201"/>
      <c r="D60" s="202"/>
      <c r="E60" s="201"/>
      <c r="F60" s="201"/>
      <c r="G60" s="202"/>
    </row>
    <row r="61" spans="1:7" s="148" customFormat="1" ht="12.75">
      <c r="A61" s="202"/>
      <c r="B61" s="201"/>
      <c r="C61" s="201"/>
      <c r="D61" s="203"/>
      <c r="E61" s="201"/>
      <c r="F61" s="201"/>
      <c r="G61" s="202"/>
    </row>
    <row r="62" spans="2:6" s="148" customFormat="1" ht="12.75">
      <c r="B62" s="154"/>
      <c r="C62" s="154"/>
      <c r="E62" s="154"/>
      <c r="F62" s="154"/>
    </row>
    <row r="63" spans="2:6" s="148" customFormat="1" ht="12.75">
      <c r="B63" s="154"/>
      <c r="C63" s="154"/>
      <c r="E63" s="154"/>
      <c r="F63" s="154"/>
    </row>
    <row r="64" spans="2:6" s="148" customFormat="1" ht="12.75">
      <c r="B64" s="154"/>
      <c r="C64" s="154"/>
      <c r="E64" s="154"/>
      <c r="F64" s="154"/>
    </row>
    <row r="65" spans="2:6" s="148" customFormat="1" ht="12.75">
      <c r="B65" s="154"/>
      <c r="C65" s="154"/>
      <c r="E65" s="154"/>
      <c r="F65" s="154"/>
    </row>
    <row r="66" spans="2:6" s="148" customFormat="1" ht="12.75">
      <c r="B66" s="154"/>
      <c r="C66" s="154"/>
      <c r="E66" s="154"/>
      <c r="F66" s="154"/>
    </row>
    <row r="67" spans="2:6" s="148" customFormat="1" ht="12.75">
      <c r="B67" s="154"/>
      <c r="C67" s="154"/>
      <c r="E67" s="154"/>
      <c r="F67" s="154"/>
    </row>
    <row r="68" spans="2:6" s="148" customFormat="1" ht="12.75">
      <c r="B68" s="154"/>
      <c r="C68" s="154"/>
      <c r="E68" s="154"/>
      <c r="F68" s="154"/>
    </row>
    <row r="69" spans="2:6" s="148" customFormat="1" ht="12.75">
      <c r="B69" s="154"/>
      <c r="C69" s="154"/>
      <c r="E69" s="154"/>
      <c r="F69" s="154"/>
    </row>
    <row r="70" spans="2:6" s="148" customFormat="1" ht="12.75">
      <c r="B70" s="154"/>
      <c r="C70" s="154"/>
      <c r="E70" s="154"/>
      <c r="F70" s="154"/>
    </row>
    <row r="71" spans="2:6" s="148" customFormat="1" ht="12.75">
      <c r="B71" s="154"/>
      <c r="C71" s="154"/>
      <c r="E71" s="154"/>
      <c r="F71" s="154"/>
    </row>
    <row r="72" spans="2:6" s="148" customFormat="1" ht="12.75">
      <c r="B72" s="154"/>
      <c r="C72" s="154"/>
      <c r="E72" s="154"/>
      <c r="F72" s="154"/>
    </row>
  </sheetData>
  <mergeCells count="4"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A6" sqref="A6:F30"/>
    </sheetView>
  </sheetViews>
  <sheetFormatPr defaultColWidth="9.140625" defaultRowHeight="12.75"/>
  <cols>
    <col min="1" max="1" width="46.00390625" style="1" customWidth="1"/>
    <col min="2" max="2" width="11.140625" style="155" customWidth="1"/>
    <col min="3" max="3" width="13.57421875" style="155" customWidth="1"/>
    <col min="4" max="4" width="43.421875" style="1" customWidth="1"/>
    <col min="5" max="5" width="13.57421875" style="155" customWidth="1"/>
    <col min="6" max="6" width="12.140625" style="155" customWidth="1"/>
    <col min="7" max="16384" width="9.140625" style="1" customWidth="1"/>
  </cols>
  <sheetData>
    <row r="1" spans="5:6" ht="25.5" customHeight="1">
      <c r="E1" s="300" t="s">
        <v>262</v>
      </c>
      <c r="F1" s="300"/>
    </row>
    <row r="2" spans="1:6" ht="12.75" customHeight="1">
      <c r="A2" s="6"/>
      <c r="C2" s="301" t="s">
        <v>15</v>
      </c>
      <c r="D2" s="301"/>
      <c r="E2" s="168"/>
      <c r="F2" s="168"/>
    </row>
    <row r="3" spans="1:6" ht="12.75">
      <c r="A3" s="301" t="s">
        <v>326</v>
      </c>
      <c r="B3" s="301"/>
      <c r="E3" s="168"/>
      <c r="F3" s="168"/>
    </row>
    <row r="4" spans="1:6" ht="12.75">
      <c r="A4" s="14" t="s">
        <v>313</v>
      </c>
      <c r="B4" s="204"/>
      <c r="C4" s="205"/>
      <c r="D4" s="206" t="s">
        <v>327</v>
      </c>
      <c r="E4" s="298"/>
      <c r="F4" s="298"/>
    </row>
    <row r="5" spans="1:7" ht="12.75">
      <c r="A5" s="207"/>
      <c r="B5" s="208"/>
      <c r="C5" s="208"/>
      <c r="D5" s="209"/>
      <c r="E5" s="210"/>
      <c r="F5" s="183" t="s">
        <v>82</v>
      </c>
      <c r="G5" s="8"/>
    </row>
    <row r="6" spans="1:7" ht="25.5">
      <c r="A6" s="135" t="s">
        <v>16</v>
      </c>
      <c r="B6" s="163" t="s">
        <v>2</v>
      </c>
      <c r="C6" s="163" t="s">
        <v>5</v>
      </c>
      <c r="D6" s="135" t="s">
        <v>17</v>
      </c>
      <c r="E6" s="163" t="s">
        <v>2</v>
      </c>
      <c r="F6" s="163" t="s">
        <v>5</v>
      </c>
      <c r="G6" s="8"/>
    </row>
    <row r="7" spans="1:7" ht="12.75">
      <c r="A7" s="135" t="s">
        <v>6</v>
      </c>
      <c r="B7" s="163">
        <v>1</v>
      </c>
      <c r="C7" s="163">
        <v>2</v>
      </c>
      <c r="D7" s="135" t="s">
        <v>6</v>
      </c>
      <c r="E7" s="163">
        <v>1</v>
      </c>
      <c r="F7" s="163">
        <v>2</v>
      </c>
      <c r="G7" s="8"/>
    </row>
    <row r="8" spans="1:7" ht="18" customHeight="1">
      <c r="A8" s="136" t="s">
        <v>18</v>
      </c>
      <c r="B8" s="137"/>
      <c r="C8" s="137"/>
      <c r="D8" s="136" t="s">
        <v>19</v>
      </c>
      <c r="E8" s="169"/>
      <c r="F8" s="169"/>
      <c r="G8" s="8"/>
    </row>
    <row r="9" spans="1:7" ht="12.75">
      <c r="A9" s="138" t="s">
        <v>20</v>
      </c>
      <c r="B9" s="164"/>
      <c r="C9" s="164"/>
      <c r="D9" s="138" t="s">
        <v>48</v>
      </c>
      <c r="E9" s="164"/>
      <c r="F9" s="164"/>
      <c r="G9" s="8"/>
    </row>
    <row r="10" spans="1:7" s="148" customFormat="1" ht="12.75">
      <c r="A10" s="139" t="s">
        <v>21</v>
      </c>
      <c r="B10" s="165"/>
      <c r="C10" s="165"/>
      <c r="D10" s="139" t="s">
        <v>49</v>
      </c>
      <c r="E10" s="165"/>
      <c r="F10" s="165"/>
      <c r="G10" s="202"/>
    </row>
    <row r="11" spans="1:7" s="148" customFormat="1" ht="31.5" customHeight="1">
      <c r="A11" s="139" t="s">
        <v>263</v>
      </c>
      <c r="B11" s="165">
        <v>8399</v>
      </c>
      <c r="C11" s="165"/>
      <c r="D11" s="139" t="s">
        <v>50</v>
      </c>
      <c r="E11" s="165">
        <v>11927</v>
      </c>
      <c r="F11" s="165"/>
      <c r="G11" s="202"/>
    </row>
    <row r="12" spans="1:7" s="148" customFormat="1" ht="15.75" customHeight="1">
      <c r="A12" s="139" t="s">
        <v>22</v>
      </c>
      <c r="B12" s="165">
        <v>8399</v>
      </c>
      <c r="C12" s="165"/>
      <c r="D12" s="139" t="s">
        <v>51</v>
      </c>
      <c r="E12" s="165">
        <v>11927</v>
      </c>
      <c r="F12" s="165"/>
      <c r="G12" s="202"/>
    </row>
    <row r="13" spans="1:7" s="148" customFormat="1" ht="12.75">
      <c r="A13" s="139" t="s">
        <v>264</v>
      </c>
      <c r="B13" s="165"/>
      <c r="C13" s="165"/>
      <c r="D13" s="139" t="s">
        <v>269</v>
      </c>
      <c r="E13" s="165"/>
      <c r="F13" s="165"/>
      <c r="G13" s="202"/>
    </row>
    <row r="14" spans="1:7" s="148" customFormat="1" ht="12.75">
      <c r="A14" s="139" t="s">
        <v>23</v>
      </c>
      <c r="B14" s="165">
        <v>150</v>
      </c>
      <c r="C14" s="165"/>
      <c r="D14" s="140" t="s">
        <v>52</v>
      </c>
      <c r="E14" s="165">
        <v>405</v>
      </c>
      <c r="F14" s="165"/>
      <c r="G14" s="202"/>
    </row>
    <row r="15" spans="1:7" s="148" customFormat="1" ht="12.75">
      <c r="A15" s="141"/>
      <c r="B15" s="165"/>
      <c r="C15" s="165"/>
      <c r="D15" s="139" t="s">
        <v>26</v>
      </c>
      <c r="E15" s="165"/>
      <c r="F15" s="165"/>
      <c r="G15" s="202"/>
    </row>
    <row r="16" spans="1:7" s="148" customFormat="1" ht="12.75">
      <c r="A16" s="141" t="s">
        <v>24</v>
      </c>
      <c r="B16" s="166">
        <f>SUM(B10,B11,B13:B14)</f>
        <v>8549</v>
      </c>
      <c r="C16" s="166">
        <f>SUM(C10,C11,C13:C14)</f>
        <v>0</v>
      </c>
      <c r="D16" s="141" t="s">
        <v>24</v>
      </c>
      <c r="E16" s="166">
        <f>SUM(E10,E11,E13:E15)</f>
        <v>12332</v>
      </c>
      <c r="F16" s="166">
        <f>SUM(F10,F11,F13:F15)</f>
        <v>0</v>
      </c>
      <c r="G16" s="202"/>
    </row>
    <row r="17" spans="1:6" s="148" customFormat="1" ht="12.75">
      <c r="A17" s="142" t="s">
        <v>178</v>
      </c>
      <c r="B17" s="166">
        <f>B16</f>
        <v>8549</v>
      </c>
      <c r="C17" s="166">
        <f>C16</f>
        <v>0</v>
      </c>
      <c r="D17" s="142" t="s">
        <v>178</v>
      </c>
      <c r="E17" s="166">
        <f>E16</f>
        <v>12332</v>
      </c>
      <c r="F17" s="166">
        <f>F16</f>
        <v>0</v>
      </c>
    </row>
    <row r="18" spans="1:6" s="148" customFormat="1" ht="12.75">
      <c r="A18" s="142" t="s">
        <v>211</v>
      </c>
      <c r="B18" s="165"/>
      <c r="C18" s="165"/>
      <c r="D18" s="142" t="s">
        <v>53</v>
      </c>
      <c r="E18" s="165"/>
      <c r="F18" s="165"/>
    </row>
    <row r="19" spans="1:6" s="148" customFormat="1" ht="12.75">
      <c r="A19" s="144" t="s">
        <v>316</v>
      </c>
      <c r="B19" s="165"/>
      <c r="C19" s="165"/>
      <c r="D19" s="142"/>
      <c r="E19" s="165"/>
      <c r="F19" s="165"/>
    </row>
    <row r="20" spans="1:6" s="148" customFormat="1" ht="12.75">
      <c r="A20" s="139" t="s">
        <v>236</v>
      </c>
      <c r="B20" s="165">
        <v>370</v>
      </c>
      <c r="C20" s="165"/>
      <c r="D20" s="142"/>
      <c r="E20" s="165"/>
      <c r="F20" s="165"/>
    </row>
    <row r="21" spans="1:6" s="148" customFormat="1" ht="12.75">
      <c r="A21" s="139" t="s">
        <v>25</v>
      </c>
      <c r="B21" s="165"/>
      <c r="C21" s="165"/>
      <c r="D21" s="141"/>
      <c r="E21" s="165"/>
      <c r="F21" s="165"/>
    </row>
    <row r="22" spans="1:6" s="148" customFormat="1" ht="12.75">
      <c r="A22" s="139" t="s">
        <v>265</v>
      </c>
      <c r="B22" s="165"/>
      <c r="C22" s="165"/>
      <c r="D22" s="139"/>
      <c r="E22" s="165"/>
      <c r="F22" s="165"/>
    </row>
    <row r="23" spans="1:6" s="148" customFormat="1" ht="12.75">
      <c r="A23" s="139" t="s">
        <v>26</v>
      </c>
      <c r="B23" s="165"/>
      <c r="C23" s="165"/>
      <c r="D23" s="139"/>
      <c r="E23" s="165"/>
      <c r="F23" s="165"/>
    </row>
    <row r="24" spans="1:6" s="148" customFormat="1" ht="12.75">
      <c r="A24" s="141" t="s">
        <v>27</v>
      </c>
      <c r="B24" s="166">
        <f>SUM(B19:B23)</f>
        <v>370</v>
      </c>
      <c r="C24" s="166">
        <f>SUM(C19:C23)</f>
        <v>0</v>
      </c>
      <c r="D24" s="141" t="s">
        <v>27</v>
      </c>
      <c r="E24" s="165"/>
      <c r="F24" s="165"/>
    </row>
    <row r="25" spans="1:6" s="148" customFormat="1" ht="25.5">
      <c r="A25" s="142" t="s">
        <v>179</v>
      </c>
      <c r="B25" s="166">
        <f>B24</f>
        <v>370</v>
      </c>
      <c r="C25" s="166">
        <f>C24</f>
        <v>0</v>
      </c>
      <c r="D25" s="142" t="s">
        <v>179</v>
      </c>
      <c r="E25" s="166">
        <f>E24</f>
        <v>0</v>
      </c>
      <c r="F25" s="166">
        <f>F24</f>
        <v>0</v>
      </c>
    </row>
    <row r="26" spans="1:6" s="148" customFormat="1" ht="12.75">
      <c r="A26" s="142" t="s">
        <v>266</v>
      </c>
      <c r="B26" s="166">
        <f>B16+B24</f>
        <v>8919</v>
      </c>
      <c r="C26" s="166">
        <f>C16+C24</f>
        <v>0</v>
      </c>
      <c r="D26" s="142" t="s">
        <v>54</v>
      </c>
      <c r="E26" s="166">
        <f>E16+E24</f>
        <v>12332</v>
      </c>
      <c r="F26" s="166">
        <f>F16+F24</f>
        <v>0</v>
      </c>
    </row>
    <row r="27" spans="1:6" s="148" customFormat="1" ht="12.75">
      <c r="A27" s="142" t="s">
        <v>317</v>
      </c>
      <c r="B27" s="167">
        <f>E26-B26</f>
        <v>3413</v>
      </c>
      <c r="C27" s="166"/>
      <c r="D27" s="142" t="s">
        <v>318</v>
      </c>
      <c r="E27" s="165"/>
      <c r="F27" s="165">
        <v>0</v>
      </c>
    </row>
    <row r="28" spans="1:6" s="148" customFormat="1" ht="18.75" customHeight="1">
      <c r="A28" s="142" t="s">
        <v>267</v>
      </c>
      <c r="B28" s="165"/>
      <c r="C28" s="165"/>
      <c r="D28" s="139"/>
      <c r="E28" s="165"/>
      <c r="F28" s="165"/>
    </row>
    <row r="29" spans="1:6" s="148" customFormat="1" ht="24" customHeight="1">
      <c r="A29" s="142" t="s">
        <v>268</v>
      </c>
      <c r="B29" s="166">
        <f>B27-B28</f>
        <v>3413</v>
      </c>
      <c r="C29" s="166">
        <f>C27-C28</f>
        <v>0</v>
      </c>
      <c r="D29" s="142" t="s">
        <v>270</v>
      </c>
      <c r="E29" s="166">
        <f>E27+B28</f>
        <v>0</v>
      </c>
      <c r="F29" s="166">
        <f>F27+C28</f>
        <v>0</v>
      </c>
    </row>
    <row r="30" spans="1:6" s="148" customFormat="1" ht="14.25" customHeight="1">
      <c r="A30" s="145" t="s">
        <v>319</v>
      </c>
      <c r="B30" s="166">
        <f>B26+B28+B29</f>
        <v>12332</v>
      </c>
      <c r="C30" s="166">
        <f>C26+C28+C29</f>
        <v>0</v>
      </c>
      <c r="D30" s="142" t="s">
        <v>320</v>
      </c>
      <c r="E30" s="166">
        <f>E26+E29</f>
        <v>12332</v>
      </c>
      <c r="F30" s="166">
        <f>F26+F29</f>
        <v>0</v>
      </c>
    </row>
    <row r="31" spans="1:6" s="148" customFormat="1" ht="13.5" customHeight="1">
      <c r="A31" s="211"/>
      <c r="B31" s="201"/>
      <c r="C31" s="201"/>
      <c r="D31" s="212"/>
      <c r="E31" s="201"/>
      <c r="F31" s="201"/>
    </row>
    <row r="32" spans="1:6" s="148" customFormat="1" ht="17.25" customHeight="1">
      <c r="A32" s="148" t="s">
        <v>314</v>
      </c>
      <c r="B32" s="168"/>
      <c r="C32" s="168"/>
      <c r="D32" s="5"/>
      <c r="E32" s="170"/>
      <c r="F32" s="153"/>
    </row>
    <row r="33" spans="1:6" s="148" customFormat="1" ht="15.75" customHeight="1">
      <c r="A33" s="202"/>
      <c r="B33" s="197"/>
      <c r="C33" s="197"/>
      <c r="D33" s="8"/>
      <c r="E33" s="154"/>
      <c r="F33" s="200"/>
    </row>
    <row r="34" spans="1:6" s="148" customFormat="1" ht="15.75" customHeight="1">
      <c r="A34" s="352" t="s">
        <v>206</v>
      </c>
      <c r="B34" s="197"/>
      <c r="C34" s="154"/>
      <c r="D34" s="146" t="s">
        <v>321</v>
      </c>
      <c r="E34" s="153"/>
      <c r="F34" s="154"/>
    </row>
    <row r="35" spans="1:6" s="148" customFormat="1" ht="15.75" customHeight="1">
      <c r="A35" s="353" t="s">
        <v>315</v>
      </c>
      <c r="B35" s="155"/>
      <c r="C35" s="155"/>
      <c r="D35" s="149" t="s">
        <v>367</v>
      </c>
      <c r="E35" s="200"/>
      <c r="F35" s="155"/>
    </row>
    <row r="36" spans="1:6" s="148" customFormat="1" ht="15.75" customHeight="1">
      <c r="A36" s="1"/>
      <c r="B36" s="155"/>
      <c r="C36" s="155"/>
      <c r="D36" s="199"/>
      <c r="E36" s="200"/>
      <c r="F36" s="153"/>
    </row>
    <row r="37" spans="1:6" s="148" customFormat="1" ht="15" customHeight="1">
      <c r="A37" s="1"/>
      <c r="B37" s="155"/>
      <c r="C37" s="155"/>
      <c r="D37" s="11"/>
      <c r="E37" s="154"/>
      <c r="F37" s="200"/>
    </row>
    <row r="38" spans="1:6" s="148" customFormat="1" ht="17.25" customHeight="1">
      <c r="A38" s="1"/>
      <c r="B38" s="155"/>
      <c r="C38" s="155"/>
      <c r="D38" s="294" t="s">
        <v>322</v>
      </c>
      <c r="E38" s="294"/>
      <c r="F38" s="154"/>
    </row>
    <row r="39" spans="1:6" s="148" customFormat="1" ht="12.75">
      <c r="A39" s="1"/>
      <c r="B39" s="155"/>
      <c r="C39" s="155"/>
      <c r="D39" s="149" t="s">
        <v>369</v>
      </c>
      <c r="E39" s="155"/>
      <c r="F39" s="154"/>
    </row>
    <row r="40" spans="2:6" s="148" customFormat="1" ht="12.75">
      <c r="B40" s="154"/>
      <c r="C40" s="154"/>
      <c r="E40" s="154"/>
      <c r="F40" s="154"/>
    </row>
    <row r="41" spans="2:6" s="148" customFormat="1" ht="12.75" customHeight="1">
      <c r="B41" s="154"/>
      <c r="C41" s="154"/>
      <c r="E41" s="154"/>
      <c r="F41" s="154"/>
    </row>
    <row r="42" spans="2:6" s="148" customFormat="1" ht="12.75">
      <c r="B42" s="154"/>
      <c r="C42" s="154"/>
      <c r="E42" s="154"/>
      <c r="F42" s="154"/>
    </row>
    <row r="43" spans="2:6" s="148" customFormat="1" ht="12.75">
      <c r="B43" s="154"/>
      <c r="C43" s="154"/>
      <c r="E43" s="154"/>
      <c r="F43" s="154"/>
    </row>
    <row r="44" spans="2:6" s="148" customFormat="1" ht="12.75">
      <c r="B44" s="154"/>
      <c r="C44" s="154"/>
      <c r="E44" s="154"/>
      <c r="F44" s="154"/>
    </row>
    <row r="45" spans="2:6" s="148" customFormat="1" ht="12.75">
      <c r="B45" s="154"/>
      <c r="C45" s="154"/>
      <c r="E45" s="154"/>
      <c r="F45" s="154"/>
    </row>
    <row r="46" spans="1:6" s="148" customFormat="1" ht="12.75">
      <c r="A46" s="1"/>
      <c r="B46" s="154"/>
      <c r="C46" s="154"/>
      <c r="E46" s="154"/>
      <c r="F46" s="154"/>
    </row>
  </sheetData>
  <mergeCells count="5">
    <mergeCell ref="D38:E38"/>
    <mergeCell ref="E1:F1"/>
    <mergeCell ref="A3:B3"/>
    <mergeCell ref="C2:D2"/>
    <mergeCell ref="E4:F4"/>
  </mergeCells>
  <printOptions/>
  <pageMargins left="0.86" right="0.75" top="0.82" bottom="0.78" header="0.27" footer="0.33"/>
  <pageSetup fitToHeight="1" fitToWidth="1" horizontalDpi="300" verticalDpi="300" orientation="landscape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9">
      <selection activeCell="A39" sqref="A39:E45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302" t="s">
        <v>271</v>
      </c>
      <c r="F1" s="302"/>
      <c r="G1" s="16"/>
    </row>
    <row r="2" spans="1:7" ht="12.75">
      <c r="A2" s="305" t="s">
        <v>97</v>
      </c>
      <c r="B2" s="306"/>
      <c r="C2" s="306"/>
      <c r="D2" s="306"/>
      <c r="E2" s="306"/>
      <c r="F2" s="306"/>
      <c r="G2" s="16"/>
    </row>
    <row r="3" spans="1:7" ht="12.75">
      <c r="A3" s="14" t="s">
        <v>328</v>
      </c>
      <c r="B3" s="14"/>
      <c r="D3" s="150" t="s">
        <v>324</v>
      </c>
      <c r="F3" s="213"/>
      <c r="G3" s="16"/>
    </row>
    <row r="4" spans="1:7" ht="12.75">
      <c r="A4" s="14" t="s">
        <v>313</v>
      </c>
      <c r="B4" s="14"/>
      <c r="E4" s="214"/>
      <c r="F4" s="214"/>
      <c r="G4" s="16"/>
    </row>
    <row r="5" spans="1:7" ht="12.75">
      <c r="A5" s="14"/>
      <c r="B5" s="14"/>
      <c r="C5" s="215"/>
      <c r="D5" s="217"/>
      <c r="E5" s="16"/>
      <c r="F5" s="16"/>
      <c r="G5" s="218" t="s">
        <v>82</v>
      </c>
    </row>
    <row r="6" spans="1:7" ht="13.5" customHeight="1">
      <c r="A6" s="303" t="s">
        <v>83</v>
      </c>
      <c r="B6" s="303" t="s">
        <v>4</v>
      </c>
      <c r="C6" s="303"/>
      <c r="D6" s="303"/>
      <c r="E6" s="303" t="s">
        <v>5</v>
      </c>
      <c r="F6" s="303"/>
      <c r="G6" s="303"/>
    </row>
    <row r="7" spans="1:7" ht="30.75" customHeight="1">
      <c r="A7" s="304"/>
      <c r="B7" s="219" t="s">
        <v>84</v>
      </c>
      <c r="C7" s="219" t="s">
        <v>85</v>
      </c>
      <c r="D7" s="219" t="s">
        <v>86</v>
      </c>
      <c r="E7" s="219" t="s">
        <v>84</v>
      </c>
      <c r="F7" s="219" t="s">
        <v>85</v>
      </c>
      <c r="G7" s="219" t="s">
        <v>86</v>
      </c>
    </row>
    <row r="8" spans="1:7" s="6" customFormat="1" ht="12.75">
      <c r="A8" s="219" t="s">
        <v>6</v>
      </c>
      <c r="B8" s="219">
        <v>1</v>
      </c>
      <c r="C8" s="219">
        <v>2</v>
      </c>
      <c r="D8" s="219">
        <v>3</v>
      </c>
      <c r="E8" s="219">
        <v>4</v>
      </c>
      <c r="F8" s="219">
        <v>5</v>
      </c>
      <c r="G8" s="219">
        <v>6</v>
      </c>
    </row>
    <row r="9" spans="1:7" ht="12.75">
      <c r="A9" s="220" t="s">
        <v>272</v>
      </c>
      <c r="B9" s="221"/>
      <c r="C9" s="221"/>
      <c r="D9" s="221"/>
      <c r="E9" s="221"/>
      <c r="F9" s="221"/>
      <c r="G9" s="221"/>
    </row>
    <row r="10" spans="1:7" ht="12.75">
      <c r="A10" s="222" t="s">
        <v>361</v>
      </c>
      <c r="B10" s="221">
        <v>435147</v>
      </c>
      <c r="C10" s="221"/>
      <c r="D10" s="221">
        <f>B10-C10</f>
        <v>435147</v>
      </c>
      <c r="E10" s="221"/>
      <c r="F10" s="221"/>
      <c r="G10" s="221">
        <f>E10-F10</f>
        <v>0</v>
      </c>
    </row>
    <row r="11" spans="1:7" ht="12.75">
      <c r="A11" s="222" t="s">
        <v>273</v>
      </c>
      <c r="B11" s="221"/>
      <c r="C11" s="221"/>
      <c r="D11" s="221">
        <f>B11-C11</f>
        <v>0</v>
      </c>
      <c r="E11" s="221"/>
      <c r="F11" s="221"/>
      <c r="G11" s="221">
        <f>E11-F11</f>
        <v>0</v>
      </c>
    </row>
    <row r="12" spans="1:7" ht="12.75">
      <c r="A12" s="222" t="s">
        <v>96</v>
      </c>
      <c r="B12" s="2"/>
      <c r="C12" s="2"/>
      <c r="D12" s="2"/>
      <c r="E12" s="2"/>
      <c r="F12" s="221"/>
      <c r="G12" s="221"/>
    </row>
    <row r="13" spans="1:7" ht="12.75">
      <c r="A13" s="2" t="s">
        <v>216</v>
      </c>
      <c r="B13" s="2"/>
      <c r="C13" s="2"/>
      <c r="D13" s="2">
        <f>B13-C13</f>
        <v>0</v>
      </c>
      <c r="E13" s="2"/>
      <c r="F13" s="221"/>
      <c r="G13" s="221">
        <f>E13-F13</f>
        <v>0</v>
      </c>
    </row>
    <row r="14" spans="1:7" ht="12.75">
      <c r="A14" s="2" t="s">
        <v>241</v>
      </c>
      <c r="B14" s="2"/>
      <c r="C14" s="2"/>
      <c r="D14" s="2">
        <f aca="true" t="shared" si="0" ref="D14:D25">B14-C14</f>
        <v>0</v>
      </c>
      <c r="E14" s="2"/>
      <c r="F14" s="221"/>
      <c r="G14" s="221">
        <f>E14-F14</f>
        <v>0</v>
      </c>
    </row>
    <row r="15" spans="1:7" ht="12.75">
      <c r="A15" s="222" t="s">
        <v>214</v>
      </c>
      <c r="B15" s="223"/>
      <c r="C15" s="221"/>
      <c r="D15" s="2">
        <f t="shared" si="0"/>
        <v>0</v>
      </c>
      <c r="E15" s="221"/>
      <c r="F15" s="221"/>
      <c r="G15" s="221">
        <f>E15-F15</f>
        <v>0</v>
      </c>
    </row>
    <row r="16" spans="1:7" ht="12.75">
      <c r="A16" s="220" t="s">
        <v>212</v>
      </c>
      <c r="B16" s="224">
        <f>SUM(B10:B15)</f>
        <v>435147</v>
      </c>
      <c r="C16" s="224">
        <f>SUM(C10:C15)</f>
        <v>0</v>
      </c>
      <c r="D16" s="138">
        <f t="shared" si="0"/>
        <v>435147</v>
      </c>
      <c r="E16" s="224">
        <f>SUM(E10:E15)</f>
        <v>0</v>
      </c>
      <c r="F16" s="224">
        <f>SUM(F10:F15)</f>
        <v>0</v>
      </c>
      <c r="G16" s="224">
        <f>E16-F16</f>
        <v>0</v>
      </c>
    </row>
    <row r="17" spans="1:7" ht="12.75">
      <c r="A17" s="220" t="s">
        <v>237</v>
      </c>
      <c r="B17" s="221"/>
      <c r="C17" s="221"/>
      <c r="D17" s="221"/>
      <c r="E17" s="221"/>
      <c r="F17" s="221"/>
      <c r="G17" s="221"/>
    </row>
    <row r="18" spans="1:7" ht="12.75">
      <c r="A18" s="222" t="s">
        <v>87</v>
      </c>
      <c r="B18" s="221"/>
      <c r="C18" s="221">
        <v>186805</v>
      </c>
      <c r="D18" s="221">
        <f t="shared" si="0"/>
        <v>-186805</v>
      </c>
      <c r="E18" s="221"/>
      <c r="F18" s="221"/>
      <c r="G18" s="221"/>
    </row>
    <row r="19" spans="1:7" ht="12.75">
      <c r="A19" s="222" t="s">
        <v>88</v>
      </c>
      <c r="B19" s="221"/>
      <c r="C19" s="221"/>
      <c r="D19" s="221">
        <f t="shared" si="0"/>
        <v>0</v>
      </c>
      <c r="E19" s="221"/>
      <c r="F19" s="221"/>
      <c r="G19" s="221"/>
    </row>
    <row r="20" spans="1:7" ht="12.75">
      <c r="A20" s="225" t="s">
        <v>94</v>
      </c>
      <c r="B20" s="221">
        <v>132</v>
      </c>
      <c r="C20" s="221">
        <v>150</v>
      </c>
      <c r="D20" s="221">
        <f t="shared" si="0"/>
        <v>-18</v>
      </c>
      <c r="E20" s="221"/>
      <c r="F20" s="221"/>
      <c r="G20" s="221"/>
    </row>
    <row r="21" spans="1:7" ht="12.75">
      <c r="A21" s="222" t="s">
        <v>92</v>
      </c>
      <c r="B21" s="221"/>
      <c r="C21" s="221"/>
      <c r="D21" s="221">
        <f t="shared" si="0"/>
        <v>0</v>
      </c>
      <c r="E21" s="221"/>
      <c r="F21" s="221"/>
      <c r="G21" s="221"/>
    </row>
    <row r="22" spans="1:7" ht="12.75">
      <c r="A22" s="226" t="s">
        <v>170</v>
      </c>
      <c r="B22" s="221"/>
      <c r="C22" s="221"/>
      <c r="D22" s="221">
        <f t="shared" si="0"/>
        <v>0</v>
      </c>
      <c r="E22" s="221"/>
      <c r="F22" s="2"/>
      <c r="G22" s="2"/>
    </row>
    <row r="23" spans="1:7" ht="12.75">
      <c r="A23" s="226" t="s">
        <v>171</v>
      </c>
      <c r="B23" s="221"/>
      <c r="C23" s="2"/>
      <c r="D23" s="221">
        <f t="shared" si="0"/>
        <v>0</v>
      </c>
      <c r="E23" s="2"/>
      <c r="F23" s="2"/>
      <c r="G23" s="2"/>
    </row>
    <row r="24" spans="1:7" ht="12.75">
      <c r="A24" s="2" t="s">
        <v>274</v>
      </c>
      <c r="B24" s="221"/>
      <c r="C24" s="221"/>
      <c r="D24" s="221">
        <f t="shared" si="0"/>
        <v>0</v>
      </c>
      <c r="E24" s="221"/>
      <c r="F24" s="221"/>
      <c r="G24" s="221"/>
    </row>
    <row r="25" spans="1:7" ht="12.75">
      <c r="A25" s="222" t="s">
        <v>93</v>
      </c>
      <c r="B25" s="221"/>
      <c r="C25" s="221"/>
      <c r="D25" s="221">
        <f t="shared" si="0"/>
        <v>0</v>
      </c>
      <c r="E25" s="221"/>
      <c r="F25" s="221"/>
      <c r="G25" s="221"/>
    </row>
    <row r="26" spans="1:7" ht="12.75">
      <c r="A26" s="220" t="s">
        <v>213</v>
      </c>
      <c r="B26" s="224">
        <f>SUM(B18:B25)</f>
        <v>132</v>
      </c>
      <c r="C26" s="224">
        <f>SUM(C18:C25)</f>
        <v>186955</v>
      </c>
      <c r="D26" s="224">
        <f>B26-C26</f>
        <v>-186823</v>
      </c>
      <c r="E26" s="224">
        <f>SUM(E18:E25)</f>
        <v>0</v>
      </c>
      <c r="F26" s="224">
        <f>SUM(F18:F25)</f>
        <v>0</v>
      </c>
      <c r="G26" s="224">
        <f>E26-F26</f>
        <v>0</v>
      </c>
    </row>
    <row r="27" spans="1:7" ht="12.75">
      <c r="A27" s="227" t="s">
        <v>238</v>
      </c>
      <c r="B27" s="221"/>
      <c r="C27" s="221"/>
      <c r="D27" s="221"/>
      <c r="E27" s="221"/>
      <c r="F27" s="221"/>
      <c r="G27" s="221"/>
    </row>
    <row r="28" spans="1:7" ht="12.75">
      <c r="A28" s="222" t="s">
        <v>215</v>
      </c>
      <c r="B28" s="221"/>
      <c r="C28" s="221"/>
      <c r="D28" s="221"/>
      <c r="E28" s="221"/>
      <c r="F28" s="221"/>
      <c r="G28" s="221"/>
    </row>
    <row r="29" spans="1:7" ht="12.75">
      <c r="A29" s="222" t="s">
        <v>89</v>
      </c>
      <c r="B29" s="221"/>
      <c r="C29" s="221"/>
      <c r="D29" s="221"/>
      <c r="E29" s="221"/>
      <c r="F29" s="221"/>
      <c r="G29" s="221"/>
    </row>
    <row r="30" spans="1:7" ht="12.75">
      <c r="A30" s="222" t="s">
        <v>95</v>
      </c>
      <c r="B30" s="221"/>
      <c r="C30" s="221"/>
      <c r="D30" s="221"/>
      <c r="E30" s="221"/>
      <c r="F30" s="221"/>
      <c r="G30" s="221"/>
    </row>
    <row r="31" spans="1:7" ht="12.75">
      <c r="A31" s="222" t="s">
        <v>275</v>
      </c>
      <c r="B31" s="221"/>
      <c r="C31" s="221"/>
      <c r="D31" s="221"/>
      <c r="E31" s="221"/>
      <c r="F31" s="221"/>
      <c r="G31" s="221"/>
    </row>
    <row r="32" spans="1:7" ht="12.75">
      <c r="A32" s="222" t="s">
        <v>362</v>
      </c>
      <c r="B32" s="221"/>
      <c r="C32" s="221"/>
      <c r="D32" s="221"/>
      <c r="E32" s="221"/>
      <c r="F32" s="221"/>
      <c r="G32" s="221"/>
    </row>
    <row r="33" spans="1:7" ht="12.75">
      <c r="A33" s="220" t="s">
        <v>276</v>
      </c>
      <c r="B33" s="221"/>
      <c r="C33" s="221"/>
      <c r="D33" s="221"/>
      <c r="E33" s="221"/>
      <c r="F33" s="221"/>
      <c r="G33" s="221"/>
    </row>
    <row r="34" spans="1:7" ht="12.75">
      <c r="A34" s="220" t="s">
        <v>90</v>
      </c>
      <c r="B34" s="224">
        <f aca="true" t="shared" si="1" ref="B34:G34">B16+B26+B33</f>
        <v>435279</v>
      </c>
      <c r="C34" s="224">
        <f t="shared" si="1"/>
        <v>186955</v>
      </c>
      <c r="D34" s="224">
        <f t="shared" si="1"/>
        <v>248324</v>
      </c>
      <c r="E34" s="224">
        <f t="shared" si="1"/>
        <v>0</v>
      </c>
      <c r="F34" s="224">
        <f t="shared" si="1"/>
        <v>0</v>
      </c>
      <c r="G34" s="224">
        <f t="shared" si="1"/>
        <v>0</v>
      </c>
    </row>
    <row r="35" spans="1:7" ht="12.75">
      <c r="A35" s="220" t="s">
        <v>91</v>
      </c>
      <c r="B35" s="221"/>
      <c r="C35" s="221"/>
      <c r="D35" s="228">
        <v>0</v>
      </c>
      <c r="E35" s="221"/>
      <c r="F35" s="221"/>
      <c r="G35" s="221"/>
    </row>
    <row r="36" spans="1:7" ht="12.75">
      <c r="A36" s="227" t="s">
        <v>165</v>
      </c>
      <c r="B36" s="221"/>
      <c r="C36" s="221"/>
      <c r="D36" s="224">
        <f>D34+D35</f>
        <v>248324</v>
      </c>
      <c r="E36" s="221"/>
      <c r="F36" s="221"/>
      <c r="G36" s="221">
        <f>G34+G35</f>
        <v>0</v>
      </c>
    </row>
    <row r="37" spans="1:7" ht="12.75">
      <c r="A37" s="222" t="s">
        <v>166</v>
      </c>
      <c r="B37" s="221"/>
      <c r="C37" s="221"/>
      <c r="D37" s="221">
        <v>123324</v>
      </c>
      <c r="E37" s="221"/>
      <c r="F37" s="221"/>
      <c r="G37" s="221"/>
    </row>
    <row r="38" spans="2:8" ht="12.75">
      <c r="B38" s="229"/>
      <c r="C38" s="229"/>
      <c r="D38" s="229"/>
      <c r="E38" s="229"/>
      <c r="F38" s="229"/>
      <c r="G38" s="229"/>
      <c r="H38" s="8"/>
    </row>
    <row r="39" spans="1:8" ht="12.75">
      <c r="A39" s="16" t="s">
        <v>314</v>
      </c>
      <c r="B39" s="26"/>
      <c r="C39" s="11"/>
      <c r="D39" s="16"/>
      <c r="E39" s="146"/>
      <c r="F39" s="147"/>
      <c r="H39" s="8"/>
    </row>
    <row r="40" spans="2:8" ht="12.75">
      <c r="B40" s="8"/>
      <c r="C40" s="8"/>
      <c r="E40" s="148"/>
      <c r="F40" s="148"/>
      <c r="H40" s="8"/>
    </row>
    <row r="41" spans="1:8" ht="12.75">
      <c r="A41" s="352" t="s">
        <v>206</v>
      </c>
      <c r="B41" s="197"/>
      <c r="C41" s="154"/>
      <c r="D41" s="170" t="s">
        <v>321</v>
      </c>
      <c r="E41" s="153"/>
      <c r="F41" s="11"/>
      <c r="G41" s="199"/>
      <c r="H41" s="8"/>
    </row>
    <row r="42" spans="1:8" ht="12.75">
      <c r="A42" s="353" t="s">
        <v>315</v>
      </c>
      <c r="B42" s="155"/>
      <c r="C42" s="155"/>
      <c r="D42" s="155"/>
      <c r="E42" s="354" t="s">
        <v>370</v>
      </c>
      <c r="F42" s="148"/>
      <c r="G42" s="28"/>
      <c r="H42" s="8"/>
    </row>
    <row r="43" spans="2:8" ht="12.75">
      <c r="B43" s="155"/>
      <c r="C43" s="155"/>
      <c r="D43" s="200"/>
      <c r="E43" s="154"/>
      <c r="F43" s="148"/>
      <c r="G43" s="28"/>
      <c r="H43" s="8"/>
    </row>
    <row r="44" spans="2:8" ht="12.75">
      <c r="B44" s="155"/>
      <c r="C44" s="155"/>
      <c r="D44" s="355" t="s">
        <v>322</v>
      </c>
      <c r="E44" s="355"/>
      <c r="F44" s="146"/>
      <c r="G44" s="28"/>
      <c r="H44" s="8"/>
    </row>
    <row r="45" spans="2:8" ht="12.75">
      <c r="B45" s="155"/>
      <c r="C45" s="155"/>
      <c r="D45" s="155"/>
      <c r="E45" s="199" t="s">
        <v>371</v>
      </c>
      <c r="G45" s="28"/>
      <c r="H45" s="8"/>
    </row>
    <row r="46" spans="5:7" ht="12.75">
      <c r="E46" s="199"/>
      <c r="F46" s="11"/>
      <c r="G46" s="199"/>
    </row>
    <row r="47" spans="2:7" ht="12.75">
      <c r="B47" s="16"/>
      <c r="C47" s="16"/>
      <c r="D47" s="16"/>
      <c r="E47" s="16"/>
      <c r="F47" s="16"/>
      <c r="G47" s="16"/>
    </row>
  </sheetData>
  <mergeCells count="6">
    <mergeCell ref="D44:E44"/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22">
      <selection activeCell="A1" sqref="A1:H46"/>
    </sheetView>
  </sheetViews>
  <sheetFormatPr defaultColWidth="9.140625" defaultRowHeight="12.75"/>
  <cols>
    <col min="1" max="1" width="37.8515625" style="28" customWidth="1"/>
    <col min="2" max="2" width="12.57421875" style="28" customWidth="1"/>
    <col min="3" max="3" width="13.28125" style="28" customWidth="1"/>
    <col min="4" max="4" width="14.7109375" style="28" customWidth="1"/>
    <col min="5" max="5" width="12.140625" style="28" customWidth="1"/>
    <col min="6" max="6" width="10.8515625" style="28" customWidth="1"/>
    <col min="7" max="7" width="13.421875" style="28" customWidth="1"/>
    <col min="8" max="8" width="14.8515625" style="28" customWidth="1"/>
    <col min="9" max="16384" width="9.140625" style="1" customWidth="1"/>
  </cols>
  <sheetData>
    <row r="1" spans="6:8" ht="12.75">
      <c r="F1" s="29"/>
      <c r="G1" s="29" t="s">
        <v>277</v>
      </c>
      <c r="H1" s="29"/>
    </row>
    <row r="3" spans="1:8" ht="19.5" customHeight="1">
      <c r="A3" s="315" t="s">
        <v>55</v>
      </c>
      <c r="B3" s="315"/>
      <c r="C3" s="315"/>
      <c r="D3" s="315"/>
      <c r="E3" s="315"/>
      <c r="F3" s="315"/>
      <c r="G3" s="315"/>
      <c r="H3" s="315"/>
    </row>
    <row r="4" spans="1:8" ht="12.75">
      <c r="A4" s="230"/>
      <c r="B4" s="231"/>
      <c r="C4" s="231"/>
      <c r="D4" s="231"/>
      <c r="E4" s="231"/>
      <c r="F4" s="231"/>
      <c r="G4" s="231"/>
      <c r="H4" s="232"/>
    </row>
    <row r="5" spans="1:8" ht="14.25" customHeight="1">
      <c r="A5" s="15" t="s">
        <v>326</v>
      </c>
      <c r="B5" s="15"/>
      <c r="C5" s="15"/>
      <c r="D5" s="15"/>
      <c r="E5" s="15"/>
      <c r="F5" s="233"/>
      <c r="G5" s="309" t="s">
        <v>324</v>
      </c>
      <c r="H5" s="310"/>
    </row>
    <row r="6" spans="1:8" ht="12.75">
      <c r="A6" s="152" t="s">
        <v>313</v>
      </c>
      <c r="B6" s="15"/>
      <c r="C6" s="15"/>
      <c r="D6" s="15"/>
      <c r="E6" s="234"/>
      <c r="F6" s="234"/>
      <c r="G6" s="234"/>
      <c r="H6" s="235"/>
    </row>
    <row r="7" spans="1:8" ht="12.75">
      <c r="A7" s="236"/>
      <c r="B7" s="236"/>
      <c r="C7" s="236"/>
      <c r="D7" s="236"/>
      <c r="E7" s="237"/>
      <c r="F7" s="237"/>
      <c r="G7" s="237"/>
      <c r="H7" s="30" t="s">
        <v>56</v>
      </c>
    </row>
    <row r="8" spans="1:8" ht="32.25" customHeight="1">
      <c r="A8" s="311" t="s">
        <v>57</v>
      </c>
      <c r="B8" s="311" t="s">
        <v>61</v>
      </c>
      <c r="C8" s="307" t="s">
        <v>58</v>
      </c>
      <c r="D8" s="308"/>
      <c r="E8" s="308"/>
      <c r="F8" s="307" t="s">
        <v>59</v>
      </c>
      <c r="G8" s="316"/>
      <c r="H8" s="311" t="s">
        <v>60</v>
      </c>
    </row>
    <row r="9" spans="1:8" ht="12.75" customHeight="1">
      <c r="A9" s="314"/>
      <c r="B9" s="319"/>
      <c r="C9" s="317" t="s">
        <v>62</v>
      </c>
      <c r="D9" s="311" t="s">
        <v>63</v>
      </c>
      <c r="E9" s="311" t="s">
        <v>217</v>
      </c>
      <c r="F9" s="311" t="s">
        <v>64</v>
      </c>
      <c r="G9" s="311" t="s">
        <v>65</v>
      </c>
      <c r="H9" s="314"/>
    </row>
    <row r="10" spans="1:8" ht="60" customHeight="1">
      <c r="A10" s="312"/>
      <c r="B10" s="312"/>
      <c r="C10" s="318"/>
      <c r="D10" s="312"/>
      <c r="E10" s="313"/>
      <c r="F10" s="313"/>
      <c r="G10" s="313"/>
      <c r="H10" s="313"/>
    </row>
    <row r="11" spans="1:8" s="17" customFormat="1" ht="12.75">
      <c r="A11" s="239" t="s">
        <v>6</v>
      </c>
      <c r="B11" s="239">
        <v>1</v>
      </c>
      <c r="C11" s="239">
        <v>2</v>
      </c>
      <c r="D11" s="239">
        <v>3</v>
      </c>
      <c r="E11" s="239">
        <v>4</v>
      </c>
      <c r="F11" s="239">
        <v>5</v>
      </c>
      <c r="G11" s="239">
        <v>6</v>
      </c>
      <c r="H11" s="239">
        <v>7</v>
      </c>
    </row>
    <row r="12" spans="1:8" s="17" customFormat="1" ht="12.75">
      <c r="A12" s="240" t="s">
        <v>172</v>
      </c>
      <c r="B12" s="241"/>
      <c r="C12" s="241"/>
      <c r="D12" s="241"/>
      <c r="E12" s="241"/>
      <c r="F12" s="241"/>
      <c r="G12" s="241"/>
      <c r="H12" s="241">
        <f>B12+C12+F12-G12</f>
        <v>0</v>
      </c>
    </row>
    <row r="13" spans="1:8" s="17" customFormat="1" ht="25.5">
      <c r="A13" s="240" t="s">
        <v>173</v>
      </c>
      <c r="B13" s="241"/>
      <c r="C13" s="241"/>
      <c r="D13" s="241"/>
      <c r="E13" s="241"/>
      <c r="F13" s="241"/>
      <c r="G13" s="241"/>
      <c r="H13" s="241">
        <f>B13+C13+F13-G13</f>
        <v>0</v>
      </c>
    </row>
    <row r="14" spans="1:8" s="17" customFormat="1" ht="12.75">
      <c r="A14" s="240" t="s">
        <v>66</v>
      </c>
      <c r="B14" s="241"/>
      <c r="C14" s="241"/>
      <c r="D14" s="241"/>
      <c r="E14" s="241"/>
      <c r="F14" s="241"/>
      <c r="G14" s="241"/>
      <c r="H14" s="241">
        <v>0</v>
      </c>
    </row>
    <row r="15" spans="1:8" s="17" customFormat="1" ht="12.75">
      <c r="A15" s="240" t="s">
        <v>67</v>
      </c>
      <c r="B15" s="242"/>
      <c r="C15" s="242"/>
      <c r="D15" s="242"/>
      <c r="E15" s="242"/>
      <c r="F15" s="242"/>
      <c r="G15" s="242"/>
      <c r="H15" s="243"/>
    </row>
    <row r="16" spans="1:8" ht="12.75">
      <c r="A16" s="244" t="s">
        <v>68</v>
      </c>
      <c r="B16" s="242"/>
      <c r="C16" s="242"/>
      <c r="D16" s="242"/>
      <c r="E16" s="242"/>
      <c r="F16" s="242"/>
      <c r="G16" s="242"/>
      <c r="H16" s="243"/>
    </row>
    <row r="17" spans="1:8" ht="12.75">
      <c r="A17" s="244" t="s">
        <v>69</v>
      </c>
      <c r="B17" s="245"/>
      <c r="C17" s="245"/>
      <c r="D17" s="245"/>
      <c r="E17" s="245"/>
      <c r="F17" s="245"/>
      <c r="G17" s="245"/>
      <c r="H17" s="243"/>
    </row>
    <row r="18" spans="1:8" ht="25.5">
      <c r="A18" s="240" t="s">
        <v>70</v>
      </c>
      <c r="B18" s="245"/>
      <c r="C18" s="245"/>
      <c r="D18" s="245"/>
      <c r="E18" s="245"/>
      <c r="F18" s="245"/>
      <c r="G18" s="245"/>
      <c r="H18" s="243"/>
    </row>
    <row r="19" spans="1:8" ht="34.5" customHeight="1">
      <c r="A19" s="240" t="s">
        <v>278</v>
      </c>
      <c r="B19" s="246">
        <f>B20-B21</f>
        <v>434146</v>
      </c>
      <c r="C19" s="246">
        <f>C20-C21</f>
        <v>-301</v>
      </c>
      <c r="D19" s="246"/>
      <c r="E19" s="246"/>
      <c r="F19" s="246"/>
      <c r="G19" s="246"/>
      <c r="H19" s="246">
        <f>B19+C19</f>
        <v>433845</v>
      </c>
    </row>
    <row r="20" spans="1:8" ht="12.75">
      <c r="A20" s="244" t="s">
        <v>218</v>
      </c>
      <c r="B20" s="242">
        <v>434146</v>
      </c>
      <c r="C20" s="242">
        <v>-301</v>
      </c>
      <c r="D20" s="242"/>
      <c r="E20" s="242"/>
      <c r="F20" s="242"/>
      <c r="G20" s="242"/>
      <c r="H20" s="242">
        <f>B20+C20</f>
        <v>433845</v>
      </c>
    </row>
    <row r="21" spans="1:8" ht="12.75">
      <c r="A21" s="244" t="s">
        <v>219</v>
      </c>
      <c r="B21" s="242"/>
      <c r="C21" s="242"/>
      <c r="D21" s="242"/>
      <c r="E21" s="242"/>
      <c r="F21" s="242"/>
      <c r="G21" s="242"/>
      <c r="H21" s="242">
        <f>B21+C21</f>
        <v>0</v>
      </c>
    </row>
    <row r="22" spans="1:8" ht="12.75">
      <c r="A22" s="240" t="s">
        <v>73</v>
      </c>
      <c r="B22" s="246"/>
      <c r="C22" s="246"/>
      <c r="D22" s="246"/>
      <c r="E22" s="246"/>
      <c r="F22" s="246">
        <v>3413</v>
      </c>
      <c r="G22" s="246"/>
      <c r="H22" s="246">
        <f>F22-G22</f>
        <v>3413</v>
      </c>
    </row>
    <row r="23" spans="1:8" ht="12.75">
      <c r="A23" s="244" t="s">
        <v>74</v>
      </c>
      <c r="B23" s="247"/>
      <c r="C23" s="247"/>
      <c r="D23" s="247"/>
      <c r="E23" s="247"/>
      <c r="F23" s="247"/>
      <c r="G23" s="242"/>
      <c r="H23" s="242"/>
    </row>
    <row r="24" spans="1:8" ht="12.75">
      <c r="A24" s="244" t="s">
        <v>75</v>
      </c>
      <c r="B24" s="242"/>
      <c r="C24" s="242"/>
      <c r="D24" s="242"/>
      <c r="E24" s="242"/>
      <c r="F24" s="242"/>
      <c r="G24" s="242"/>
      <c r="H24" s="242"/>
    </row>
    <row r="25" spans="1:8" ht="12.75">
      <c r="A25" s="244" t="s">
        <v>76</v>
      </c>
      <c r="B25" s="247"/>
      <c r="C25" s="247"/>
      <c r="D25" s="247"/>
      <c r="E25" s="247"/>
      <c r="F25" s="247"/>
      <c r="G25" s="247"/>
      <c r="H25" s="242"/>
    </row>
    <row r="26" spans="1:8" ht="12.75">
      <c r="A26" s="244" t="s">
        <v>77</v>
      </c>
      <c r="B26" s="247"/>
      <c r="C26" s="247"/>
      <c r="D26" s="247"/>
      <c r="E26" s="247"/>
      <c r="F26" s="247"/>
      <c r="G26" s="247"/>
      <c r="H26" s="242"/>
    </row>
    <row r="27" spans="1:8" ht="25.5">
      <c r="A27" s="244" t="s">
        <v>279</v>
      </c>
      <c r="B27" s="247"/>
      <c r="C27" s="247"/>
      <c r="D27" s="247"/>
      <c r="E27" s="247"/>
      <c r="F27" s="247"/>
      <c r="G27" s="247"/>
      <c r="H27" s="242"/>
    </row>
    <row r="28" spans="1:8" ht="12.75">
      <c r="A28" s="244" t="s">
        <v>78</v>
      </c>
      <c r="B28" s="242"/>
      <c r="C28" s="242"/>
      <c r="D28" s="242"/>
      <c r="E28" s="242"/>
      <c r="F28" s="242"/>
      <c r="G28" s="242"/>
      <c r="H28" s="242"/>
    </row>
    <row r="29" spans="1:8" ht="12.75">
      <c r="A29" s="244" t="s">
        <v>79</v>
      </c>
      <c r="B29" s="247"/>
      <c r="C29" s="247"/>
      <c r="D29" s="247"/>
      <c r="E29" s="247"/>
      <c r="F29" s="247"/>
      <c r="G29" s="247"/>
      <c r="H29" s="242"/>
    </row>
    <row r="30" spans="1:8" ht="25.5">
      <c r="A30" s="244" t="s">
        <v>280</v>
      </c>
      <c r="B30" s="247"/>
      <c r="C30" s="247"/>
      <c r="D30" s="247"/>
      <c r="E30" s="247"/>
      <c r="F30" s="247"/>
      <c r="G30" s="247"/>
      <c r="H30" s="242"/>
    </row>
    <row r="31" spans="1:8" ht="12.75">
      <c r="A31" s="244" t="s">
        <v>78</v>
      </c>
      <c r="B31" s="242"/>
      <c r="C31" s="242"/>
      <c r="D31" s="242"/>
      <c r="E31" s="242"/>
      <c r="F31" s="242"/>
      <c r="G31" s="242"/>
      <c r="H31" s="242"/>
    </row>
    <row r="32" spans="1:8" ht="12.75">
      <c r="A32" s="244" t="s">
        <v>79</v>
      </c>
      <c r="B32" s="247"/>
      <c r="C32" s="247"/>
      <c r="D32" s="247"/>
      <c r="E32" s="247"/>
      <c r="F32" s="247"/>
      <c r="G32" s="247"/>
      <c r="H32" s="242"/>
    </row>
    <row r="33" spans="1:8" ht="12.75">
      <c r="A33" s="244" t="s">
        <v>220</v>
      </c>
      <c r="B33" s="247"/>
      <c r="C33" s="247"/>
      <c r="D33" s="247"/>
      <c r="E33" s="247"/>
      <c r="F33" s="247"/>
      <c r="G33" s="247"/>
      <c r="H33" s="242"/>
    </row>
    <row r="34" spans="1:8" ht="12.75">
      <c r="A34" s="240" t="s">
        <v>80</v>
      </c>
      <c r="B34" s="248">
        <f>B14+B19</f>
        <v>434146</v>
      </c>
      <c r="C34" s="248">
        <f>C14+C19</f>
        <v>-301</v>
      </c>
      <c r="D34" s="248"/>
      <c r="E34" s="248"/>
      <c r="F34" s="248">
        <f>F14+F22</f>
        <v>3413</v>
      </c>
      <c r="G34" s="248">
        <f>G14+G22</f>
        <v>0</v>
      </c>
      <c r="H34" s="246">
        <f>H14+H19+H22</f>
        <v>437258</v>
      </c>
    </row>
    <row r="35" spans="1:8" ht="14.25" customHeight="1">
      <c r="A35" s="244" t="s">
        <v>242</v>
      </c>
      <c r="B35" s="242"/>
      <c r="C35" s="242"/>
      <c r="D35" s="242"/>
      <c r="E35" s="242"/>
      <c r="F35" s="242"/>
      <c r="G35" s="242"/>
      <c r="H35" s="242"/>
    </row>
    <row r="36" spans="1:12" ht="25.5">
      <c r="A36" s="249" t="s">
        <v>81</v>
      </c>
      <c r="B36" s="248">
        <f>B34</f>
        <v>434146</v>
      </c>
      <c r="C36" s="248">
        <f>C34</f>
        <v>-301</v>
      </c>
      <c r="D36" s="248"/>
      <c r="E36" s="248"/>
      <c r="F36" s="248">
        <f>F34</f>
        <v>3413</v>
      </c>
      <c r="G36" s="248">
        <f>G34</f>
        <v>0</v>
      </c>
      <c r="H36" s="246">
        <f>H34</f>
        <v>437258</v>
      </c>
      <c r="K36" s="151"/>
      <c r="L36" s="151"/>
    </row>
    <row r="38" spans="1:8" ht="26.25" customHeight="1">
      <c r="A38" s="148" t="s">
        <v>366</v>
      </c>
      <c r="B38" s="356"/>
      <c r="C38" s="356"/>
      <c r="D38" s="356"/>
      <c r="E38" s="356"/>
      <c r="F38" s="356"/>
      <c r="G38" s="11"/>
      <c r="H38" s="147"/>
    </row>
    <row r="39" spans="1:8" ht="30.75" customHeight="1">
      <c r="A39" s="1"/>
      <c r="B39" s="357"/>
      <c r="C39" s="357"/>
      <c r="D39" s="358"/>
      <c r="E39" s="359"/>
      <c r="F39" s="359"/>
      <c r="G39" s="148"/>
      <c r="H39" s="199"/>
    </row>
    <row r="40" spans="1:8" ht="12.75">
      <c r="A40" s="352" t="s">
        <v>206</v>
      </c>
      <c r="B40" s="197"/>
      <c r="C40" s="154"/>
      <c r="D40" s="170" t="s">
        <v>372</v>
      </c>
      <c r="E40" s="153"/>
      <c r="F40" s="356"/>
      <c r="G40" s="199"/>
      <c r="H40" s="11"/>
    </row>
    <row r="41" spans="1:9" ht="12.75">
      <c r="A41" s="353" t="s">
        <v>373</v>
      </c>
      <c r="B41" s="155"/>
      <c r="C41" s="155"/>
      <c r="D41" s="356"/>
      <c r="E41" s="354" t="s">
        <v>374</v>
      </c>
      <c r="F41" s="250"/>
      <c r="G41" s="146"/>
      <c r="H41" s="148"/>
      <c r="I41" s="28"/>
    </row>
    <row r="42" spans="1:9" ht="12.75">
      <c r="A42" s="1"/>
      <c r="B42" s="155"/>
      <c r="C42" s="155"/>
      <c r="D42" s="356"/>
      <c r="E42" s="354"/>
      <c r="F42" s="250"/>
      <c r="G42" s="11"/>
      <c r="H42" s="199"/>
      <c r="I42" s="28"/>
    </row>
    <row r="43" spans="1:9" ht="15" customHeight="1">
      <c r="A43" s="1"/>
      <c r="B43" s="155"/>
      <c r="C43" s="155"/>
      <c r="D43" s="356"/>
      <c r="E43" s="354"/>
      <c r="F43" s="250"/>
      <c r="H43" s="146"/>
      <c r="I43" s="28"/>
    </row>
    <row r="44" spans="1:9" ht="12.75">
      <c r="A44" s="1"/>
      <c r="B44" s="155"/>
      <c r="C44" s="155"/>
      <c r="D44" s="200"/>
      <c r="E44" s="154"/>
      <c r="F44" s="251"/>
      <c r="G44" s="1"/>
      <c r="H44" s="1"/>
      <c r="I44" s="28"/>
    </row>
    <row r="45" spans="1:8" ht="12.75">
      <c r="A45" s="1"/>
      <c r="B45" s="155"/>
      <c r="C45" s="155"/>
      <c r="D45" s="355" t="s">
        <v>322</v>
      </c>
      <c r="E45" s="355"/>
      <c r="F45" s="355"/>
      <c r="G45" s="199"/>
      <c r="H45" s="11"/>
    </row>
    <row r="46" spans="1:6" ht="12.75">
      <c r="A46" s="1"/>
      <c r="B46" s="155"/>
      <c r="C46" s="155"/>
      <c r="D46" s="155"/>
      <c r="E46" s="199" t="s">
        <v>371</v>
      </c>
      <c r="F46" s="356"/>
    </row>
  </sheetData>
  <mergeCells count="13">
    <mergeCell ref="D45:F45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fitToHeight="1" fitToWidth="1" horizontalDpi="300" verticalDpi="300" orientation="portrait" scale="7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0">
      <selection activeCell="A21" sqref="A21:P22"/>
    </sheetView>
  </sheetViews>
  <sheetFormatPr defaultColWidth="9.140625" defaultRowHeight="12.75"/>
  <cols>
    <col min="1" max="1" width="32.140625" style="33" customWidth="1"/>
    <col min="2" max="2" width="14.57421875" style="33" customWidth="1"/>
    <col min="3" max="3" width="10.140625" style="33" customWidth="1"/>
    <col min="4" max="4" width="10.7109375" style="33" customWidth="1"/>
    <col min="5" max="5" width="10.00390625" style="33" customWidth="1"/>
    <col min="6" max="6" width="7.7109375" style="33" customWidth="1"/>
    <col min="7" max="7" width="7.28125" style="33" customWidth="1"/>
    <col min="8" max="8" width="10.00390625" style="33" customWidth="1"/>
    <col min="9" max="9" width="10.140625" style="33" customWidth="1"/>
    <col min="10" max="10" width="8.8515625" style="33" customWidth="1"/>
    <col min="11" max="11" width="8.57421875" style="33" customWidth="1"/>
    <col min="12" max="12" width="8.8515625" style="33" customWidth="1"/>
    <col min="13" max="13" width="7.7109375" style="33" customWidth="1"/>
    <col min="14" max="14" width="6.8515625" style="33" customWidth="1"/>
    <col min="15" max="15" width="10.00390625" style="33" customWidth="1"/>
    <col min="16" max="16" width="11.00390625" style="33" customWidth="1"/>
    <col min="17" max="16384" width="9.140625" style="33" customWidth="1"/>
  </cols>
  <sheetData>
    <row r="1" spans="13:15" ht="11.25">
      <c r="M1" s="320" t="s">
        <v>281</v>
      </c>
      <c r="N1" s="320"/>
      <c r="O1" s="320"/>
    </row>
    <row r="2" spans="6:8" ht="14.25" customHeight="1">
      <c r="F2" s="185" t="s">
        <v>221</v>
      </c>
      <c r="G2" s="185"/>
      <c r="H2" s="185"/>
    </row>
    <row r="3" spans="1:16" ht="15" customHeight="1">
      <c r="A3" s="35"/>
      <c r="B3" s="36"/>
      <c r="C3" s="36"/>
      <c r="D3" s="36"/>
      <c r="E3" s="36"/>
      <c r="F3" s="185"/>
      <c r="G3" s="185"/>
      <c r="H3" s="185"/>
      <c r="I3" s="36"/>
      <c r="J3" s="36"/>
      <c r="K3" s="36"/>
      <c r="L3" s="36"/>
      <c r="M3" s="36"/>
      <c r="N3" s="36"/>
      <c r="O3" s="36"/>
      <c r="P3" s="36"/>
    </row>
    <row r="4" spans="1:16" ht="14.25" customHeight="1">
      <c r="A4" s="37"/>
      <c r="B4" s="37"/>
      <c r="C4" s="37"/>
      <c r="D4" s="37"/>
      <c r="E4" s="37"/>
      <c r="F4" s="185"/>
      <c r="G4" s="185"/>
      <c r="H4" s="185"/>
      <c r="I4" s="37"/>
      <c r="J4" s="37"/>
      <c r="K4" s="38"/>
      <c r="L4" s="38"/>
      <c r="M4" s="38"/>
      <c r="N4" s="38"/>
      <c r="O4" s="38"/>
      <c r="P4" s="38"/>
    </row>
    <row r="5" spans="1:16" ht="11.25">
      <c r="A5" s="37"/>
      <c r="B5" s="37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</row>
    <row r="6" spans="1:16" ht="16.5" customHeight="1">
      <c r="A6" s="321" t="s">
        <v>326</v>
      </c>
      <c r="B6" s="289"/>
      <c r="C6" s="289"/>
      <c r="D6" s="289"/>
      <c r="E6" s="289"/>
      <c r="F6" s="40"/>
      <c r="G6" s="40"/>
      <c r="H6" s="40"/>
      <c r="I6" s="40"/>
      <c r="J6" s="40"/>
      <c r="K6" s="41"/>
      <c r="L6" s="216" t="s">
        <v>324</v>
      </c>
      <c r="M6" s="289"/>
      <c r="N6" s="289"/>
      <c r="O6" s="289"/>
      <c r="P6" s="289"/>
    </row>
    <row r="7" spans="1:16" ht="11.25">
      <c r="A7" s="290" t="s">
        <v>313</v>
      </c>
      <c r="B7" s="262"/>
      <c r="C7" s="262"/>
      <c r="D7" s="262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4"/>
    </row>
    <row r="8" spans="1:16" ht="11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5"/>
      <c r="P8" s="34" t="s">
        <v>82</v>
      </c>
    </row>
    <row r="9" spans="1:16" s="47" customFormat="1" ht="39" customHeight="1">
      <c r="A9" s="186" t="s">
        <v>57</v>
      </c>
      <c r="B9" s="46" t="s">
        <v>127</v>
      </c>
      <c r="C9" s="46"/>
      <c r="D9" s="46"/>
      <c r="E9" s="46"/>
      <c r="F9" s="46" t="s">
        <v>128</v>
      </c>
      <c r="G9" s="46"/>
      <c r="H9" s="263" t="s">
        <v>139</v>
      </c>
      <c r="I9" s="46" t="s">
        <v>140</v>
      </c>
      <c r="J9" s="46"/>
      <c r="K9" s="46"/>
      <c r="L9" s="46"/>
      <c r="M9" s="46" t="s">
        <v>128</v>
      </c>
      <c r="N9" s="46"/>
      <c r="O9" s="263" t="s">
        <v>129</v>
      </c>
      <c r="P9" s="263" t="s">
        <v>130</v>
      </c>
    </row>
    <row r="10" spans="1:16" s="47" customFormat="1" ht="42">
      <c r="A10" s="186"/>
      <c r="B10" s="48" t="s">
        <v>131</v>
      </c>
      <c r="C10" s="48" t="s">
        <v>132</v>
      </c>
      <c r="D10" s="48" t="s">
        <v>133</v>
      </c>
      <c r="E10" s="48" t="s">
        <v>134</v>
      </c>
      <c r="F10" s="48" t="s">
        <v>71</v>
      </c>
      <c r="G10" s="48" t="s">
        <v>72</v>
      </c>
      <c r="H10" s="238"/>
      <c r="I10" s="48" t="s">
        <v>131</v>
      </c>
      <c r="J10" s="48" t="s">
        <v>135</v>
      </c>
      <c r="K10" s="48" t="s">
        <v>136</v>
      </c>
      <c r="L10" s="48" t="s">
        <v>137</v>
      </c>
      <c r="M10" s="48" t="s">
        <v>71</v>
      </c>
      <c r="N10" s="48" t="s">
        <v>72</v>
      </c>
      <c r="O10" s="238"/>
      <c r="P10" s="238"/>
    </row>
    <row r="11" spans="1:16" s="47" customFormat="1" ht="10.5">
      <c r="A11" s="49" t="s">
        <v>6</v>
      </c>
      <c r="B11" s="48">
        <v>1</v>
      </c>
      <c r="C11" s="48">
        <v>2</v>
      </c>
      <c r="D11" s="48">
        <v>3</v>
      </c>
      <c r="E11" s="48">
        <v>4</v>
      </c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</row>
    <row r="12" spans="1:49" ht="31.5" customHeight="1">
      <c r="A12" s="93" t="s">
        <v>282</v>
      </c>
      <c r="B12" s="50"/>
      <c r="C12" s="50"/>
      <c r="D12" s="50"/>
      <c r="E12" s="51"/>
      <c r="F12" s="52"/>
      <c r="G12" s="52"/>
      <c r="H12" s="51"/>
      <c r="I12" s="52"/>
      <c r="J12" s="52"/>
      <c r="K12" s="52"/>
      <c r="L12" s="51"/>
      <c r="M12" s="52"/>
      <c r="N12" s="52"/>
      <c r="O12" s="51"/>
      <c r="P12" s="51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</row>
    <row r="13" spans="1:49" ht="29.25" customHeight="1">
      <c r="A13" s="54" t="s">
        <v>283</v>
      </c>
      <c r="B13" s="55"/>
      <c r="C13" s="56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</row>
    <row r="14" spans="1:49" ht="11.25">
      <c r="A14" s="54" t="s">
        <v>204</v>
      </c>
      <c r="B14" s="55"/>
      <c r="C14" s="59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</row>
    <row r="15" spans="1:49" ht="11.25">
      <c r="A15" s="94" t="s">
        <v>202</v>
      </c>
      <c r="B15" s="62"/>
      <c r="C15" s="63"/>
      <c r="D15" s="63"/>
      <c r="E15" s="60"/>
      <c r="F15" s="64"/>
      <c r="G15" s="64"/>
      <c r="H15" s="60"/>
      <c r="I15" s="64"/>
      <c r="J15" s="64"/>
      <c r="K15" s="64"/>
      <c r="L15" s="60"/>
      <c r="M15" s="64"/>
      <c r="N15" s="64"/>
      <c r="O15" s="60"/>
      <c r="P15" s="60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</row>
    <row r="16" spans="1:49" ht="20.25" customHeight="1">
      <c r="A16" s="54" t="s">
        <v>205</v>
      </c>
      <c r="B16" s="62"/>
      <c r="C16" s="63"/>
      <c r="D16" s="63"/>
      <c r="E16" s="60"/>
      <c r="F16" s="64"/>
      <c r="G16" s="64"/>
      <c r="H16" s="60"/>
      <c r="I16" s="64"/>
      <c r="J16" s="64"/>
      <c r="K16" s="64"/>
      <c r="L16" s="60"/>
      <c r="M16" s="64"/>
      <c r="N16" s="64"/>
      <c r="O16" s="60"/>
      <c r="P16" s="60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</row>
    <row r="17" spans="1:49" ht="21.75" customHeight="1">
      <c r="A17" s="54" t="s">
        <v>11</v>
      </c>
      <c r="B17" s="63"/>
      <c r="C17" s="63"/>
      <c r="D17" s="63"/>
      <c r="E17" s="60"/>
      <c r="F17" s="64"/>
      <c r="G17" s="64"/>
      <c r="H17" s="60"/>
      <c r="I17" s="64"/>
      <c r="J17" s="64"/>
      <c r="K17" s="64"/>
      <c r="L17" s="60"/>
      <c r="M17" s="64"/>
      <c r="N17" s="64"/>
      <c r="O17" s="60"/>
      <c r="P17" s="60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</row>
    <row r="18" spans="1:49" ht="24" customHeight="1">
      <c r="A18" s="54" t="s">
        <v>284</v>
      </c>
      <c r="B18" s="63"/>
      <c r="C18" s="63"/>
      <c r="D18" s="63"/>
      <c r="E18" s="60"/>
      <c r="F18" s="64"/>
      <c r="G18" s="64"/>
      <c r="H18" s="60"/>
      <c r="I18" s="64"/>
      <c r="J18" s="64"/>
      <c r="K18" s="64"/>
      <c r="L18" s="60"/>
      <c r="M18" s="64"/>
      <c r="N18" s="64"/>
      <c r="O18" s="60"/>
      <c r="P18" s="60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</row>
    <row r="19" spans="1:49" ht="26.25" customHeight="1">
      <c r="A19" s="65" t="s">
        <v>285</v>
      </c>
      <c r="B19" s="63"/>
      <c r="C19" s="63"/>
      <c r="D19" s="63"/>
      <c r="E19" s="60"/>
      <c r="F19" s="64"/>
      <c r="G19" s="64"/>
      <c r="H19" s="60"/>
      <c r="I19" s="64"/>
      <c r="J19" s="64"/>
      <c r="K19" s="64"/>
      <c r="L19" s="60"/>
      <c r="M19" s="64"/>
      <c r="N19" s="64"/>
      <c r="O19" s="60"/>
      <c r="P19" s="60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</row>
    <row r="20" spans="1:49" ht="36.75" customHeight="1">
      <c r="A20" s="66"/>
      <c r="B20" s="67"/>
      <c r="C20" s="67"/>
      <c r="D20" s="67"/>
      <c r="E20" s="68"/>
      <c r="F20" s="69"/>
      <c r="G20" s="69"/>
      <c r="H20" s="68"/>
      <c r="I20" s="69"/>
      <c r="J20" s="69"/>
      <c r="K20" s="69"/>
      <c r="L20" s="68"/>
      <c r="M20" s="69"/>
      <c r="N20" s="69"/>
      <c r="O20" s="68"/>
      <c r="P20" s="68"/>
      <c r="Q20" s="70"/>
      <c r="R20" s="70"/>
      <c r="S20" s="70"/>
      <c r="T20" s="70"/>
      <c r="U20" s="70"/>
      <c r="V20" s="70"/>
      <c r="W20" s="58"/>
      <c r="X20" s="58"/>
      <c r="Y20" s="58"/>
      <c r="Z20" s="58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</row>
    <row r="21" spans="1:49" ht="16.5" customHeight="1">
      <c r="A21" s="148" t="s">
        <v>366</v>
      </c>
      <c r="B21" s="72"/>
      <c r="C21" s="72"/>
      <c r="D21" s="72"/>
      <c r="E21" s="26" t="s">
        <v>206</v>
      </c>
      <c r="F21" s="73"/>
      <c r="G21" s="73"/>
      <c r="H21" s="73"/>
      <c r="I21" s="170" t="s">
        <v>321</v>
      </c>
      <c r="J21" s="153"/>
      <c r="K21" s="73"/>
      <c r="L21" s="74"/>
      <c r="M21" s="299" t="s">
        <v>322</v>
      </c>
      <c r="N21" s="299"/>
      <c r="O21" s="299"/>
      <c r="P21" s="299"/>
      <c r="Q21" s="70"/>
      <c r="R21" s="70"/>
      <c r="S21" s="70"/>
      <c r="T21" s="70"/>
      <c r="U21" s="70"/>
      <c r="V21" s="70"/>
      <c r="W21" s="58"/>
      <c r="X21" s="58"/>
      <c r="Y21" s="58"/>
      <c r="Z21" s="58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</row>
    <row r="22" spans="1:49" ht="21.75" customHeight="1">
      <c r="A22" s="75"/>
      <c r="B22" s="76"/>
      <c r="C22" s="76"/>
      <c r="D22" s="76"/>
      <c r="E22" s="1" t="s">
        <v>373</v>
      </c>
      <c r="F22" s="77"/>
      <c r="G22" s="77"/>
      <c r="H22" s="68"/>
      <c r="I22" s="360" t="s">
        <v>370</v>
      </c>
      <c r="J22" s="360"/>
      <c r="K22" s="360"/>
      <c r="L22" s="68"/>
      <c r="M22" s="361" t="s">
        <v>375</v>
      </c>
      <c r="N22" s="361"/>
      <c r="O22" s="361"/>
      <c r="P22" s="361"/>
      <c r="Q22" s="70"/>
      <c r="R22" s="70"/>
      <c r="S22" s="70"/>
      <c r="T22" s="70"/>
      <c r="U22" s="70"/>
      <c r="V22" s="70"/>
      <c r="W22" s="58"/>
      <c r="X22" s="58"/>
      <c r="Y22" s="58"/>
      <c r="Z22" s="58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</row>
    <row r="23" spans="1:49" s="61" customFormat="1" ht="23.25" customHeight="1">
      <c r="A23" s="78"/>
      <c r="B23" s="79"/>
      <c r="C23" s="79"/>
      <c r="D23" s="79"/>
      <c r="E23" s="79"/>
      <c r="F23" s="79"/>
      <c r="G23" s="79"/>
      <c r="H23" s="79"/>
      <c r="I23" s="158"/>
      <c r="J23" s="105"/>
      <c r="K23" s="158"/>
      <c r="L23" s="79"/>
      <c r="M23" s="79"/>
      <c r="N23" s="79"/>
      <c r="O23" s="79"/>
      <c r="P23" s="79"/>
      <c r="Q23" s="80"/>
      <c r="R23" s="80"/>
      <c r="S23" s="80"/>
      <c r="T23" s="80"/>
      <c r="U23" s="80"/>
      <c r="V23" s="80"/>
      <c r="W23" s="81"/>
      <c r="X23" s="81"/>
      <c r="Y23" s="81"/>
      <c r="Z23" s="81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</row>
    <row r="24" spans="1:49" s="61" customFormat="1" ht="16.5" customHeight="1">
      <c r="A24" s="78"/>
      <c r="B24" s="79"/>
      <c r="C24" s="79"/>
      <c r="D24" s="79"/>
      <c r="E24" s="79"/>
      <c r="F24" s="79"/>
      <c r="G24" s="79"/>
      <c r="H24" s="79"/>
      <c r="I24" s="157"/>
      <c r="J24" s="157"/>
      <c r="K24" s="159"/>
      <c r="L24" s="79"/>
      <c r="M24" s="79"/>
      <c r="N24" s="79"/>
      <c r="O24" s="79"/>
      <c r="P24" s="79"/>
      <c r="Q24" s="80"/>
      <c r="R24" s="80"/>
      <c r="S24" s="80"/>
      <c r="T24" s="80"/>
      <c r="U24" s="80"/>
      <c r="V24" s="80"/>
      <c r="W24" s="81"/>
      <c r="X24" s="81"/>
      <c r="Y24" s="81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</row>
    <row r="25" spans="1:49" s="61" customFormat="1" ht="11.25">
      <c r="A25" s="78"/>
      <c r="B25" s="79"/>
      <c r="C25" s="79"/>
      <c r="D25" s="79"/>
      <c r="E25" s="79"/>
      <c r="F25" s="79"/>
      <c r="G25" s="79"/>
      <c r="H25" s="79"/>
      <c r="I25" s="105"/>
      <c r="J25" s="157"/>
      <c r="K25" s="159"/>
      <c r="L25" s="79"/>
      <c r="M25" s="79"/>
      <c r="N25" s="79"/>
      <c r="O25" s="79"/>
      <c r="P25" s="79"/>
      <c r="Q25" s="80"/>
      <c r="R25" s="80"/>
      <c r="S25" s="80"/>
      <c r="T25" s="80"/>
      <c r="U25" s="80"/>
      <c r="V25" s="80"/>
      <c r="W25" s="81"/>
      <c r="X25" s="81"/>
      <c r="Y25" s="81"/>
      <c r="Z25" s="81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</row>
    <row r="26" spans="1:49" s="61" customFormat="1" ht="20.25" customHeight="1">
      <c r="A26" s="78"/>
      <c r="B26" s="79"/>
      <c r="C26" s="83"/>
      <c r="D26" s="79"/>
      <c r="E26" s="79"/>
      <c r="F26" s="79"/>
      <c r="G26" s="79"/>
      <c r="H26" s="79"/>
      <c r="I26" s="156"/>
      <c r="J26" s="156"/>
      <c r="K26" s="159"/>
      <c r="L26" s="79"/>
      <c r="M26" s="79"/>
      <c r="N26" s="79"/>
      <c r="O26" s="79"/>
      <c r="P26" s="79"/>
      <c r="Q26" s="80"/>
      <c r="R26" s="80"/>
      <c r="S26" s="80"/>
      <c r="T26" s="80"/>
      <c r="U26" s="80"/>
      <c r="V26" s="80"/>
      <c r="W26" s="81"/>
      <c r="X26" s="81"/>
      <c r="Y26" s="81"/>
      <c r="Z26" s="81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</row>
    <row r="27" spans="1:49" s="61" customFormat="1" ht="30.75" customHeight="1">
      <c r="A27" s="78"/>
      <c r="B27" s="79"/>
      <c r="C27" s="79"/>
      <c r="D27" s="79"/>
      <c r="E27" s="79"/>
      <c r="F27" s="79"/>
      <c r="G27" s="79"/>
      <c r="H27" s="79"/>
      <c r="I27" s="95"/>
      <c r="J27" s="95"/>
      <c r="K27" s="159"/>
      <c r="L27" s="79"/>
      <c r="M27" s="79"/>
      <c r="N27" s="79"/>
      <c r="O27" s="79"/>
      <c r="P27" s="79"/>
      <c r="Q27" s="80"/>
      <c r="R27" s="80"/>
      <c r="S27" s="80"/>
      <c r="T27" s="80"/>
      <c r="U27" s="80"/>
      <c r="V27" s="80"/>
      <c r="W27" s="81"/>
      <c r="X27" s="81"/>
      <c r="Y27" s="81"/>
      <c r="Z27" s="81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</row>
    <row r="28" spans="1:49" s="61" customFormat="1" ht="11.25">
      <c r="A28" s="78"/>
      <c r="B28" s="69"/>
      <c r="C28" s="69"/>
      <c r="D28" s="69"/>
      <c r="E28" s="79"/>
      <c r="F28" s="69"/>
      <c r="G28" s="69"/>
      <c r="H28" s="79"/>
      <c r="I28" s="158"/>
      <c r="J28" s="105"/>
      <c r="K28" s="158"/>
      <c r="L28" s="79"/>
      <c r="M28" s="69"/>
      <c r="N28" s="69"/>
      <c r="O28" s="79"/>
      <c r="P28" s="79"/>
      <c r="Q28" s="80"/>
      <c r="R28" s="80"/>
      <c r="S28" s="80"/>
      <c r="T28" s="80"/>
      <c r="U28" s="80"/>
      <c r="V28" s="80"/>
      <c r="W28" s="81"/>
      <c r="X28" s="81"/>
      <c r="Y28" s="81"/>
      <c r="Z28" s="81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</row>
    <row r="29" spans="1:49" s="61" customFormat="1" ht="11.25">
      <c r="A29" s="78"/>
      <c r="B29" s="69"/>
      <c r="C29" s="69"/>
      <c r="D29" s="69"/>
      <c r="E29" s="79"/>
      <c r="F29" s="69"/>
      <c r="G29" s="69"/>
      <c r="H29" s="79"/>
      <c r="I29" s="69"/>
      <c r="J29" s="69"/>
      <c r="K29" s="69"/>
      <c r="L29" s="79"/>
      <c r="M29" s="69"/>
      <c r="N29" s="69"/>
      <c r="O29" s="79"/>
      <c r="P29" s="79"/>
      <c r="Q29" s="80"/>
      <c r="R29" s="80"/>
      <c r="S29" s="80"/>
      <c r="T29" s="80"/>
      <c r="U29" s="80"/>
      <c r="V29" s="80"/>
      <c r="W29" s="81"/>
      <c r="X29" s="81"/>
      <c r="Y29" s="81"/>
      <c r="Z29" s="81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</row>
    <row r="30" spans="1:49" s="61" customFormat="1" ht="11.25">
      <c r="A30" s="83"/>
      <c r="B30" s="69"/>
      <c r="C30" s="69"/>
      <c r="D30" s="69"/>
      <c r="E30" s="79"/>
      <c r="F30" s="69"/>
      <c r="G30" s="69"/>
      <c r="H30" s="79"/>
      <c r="I30" s="69"/>
      <c r="J30" s="69"/>
      <c r="K30" s="69"/>
      <c r="L30" s="79"/>
      <c r="M30" s="69"/>
      <c r="N30" s="69"/>
      <c r="O30" s="79"/>
      <c r="P30" s="79"/>
      <c r="Q30" s="80"/>
      <c r="R30" s="80"/>
      <c r="S30" s="80"/>
      <c r="T30" s="80"/>
      <c r="U30" s="80"/>
      <c r="V30" s="80"/>
      <c r="W30" s="81"/>
      <c r="X30" s="81"/>
      <c r="Y30" s="81"/>
      <c r="Z30" s="81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</row>
    <row r="31" spans="1:49" s="61" customFormat="1" ht="11.25">
      <c r="A31" s="83"/>
      <c r="B31" s="69"/>
      <c r="C31" s="69"/>
      <c r="D31" s="69"/>
      <c r="E31" s="79"/>
      <c r="F31" s="69"/>
      <c r="G31" s="69"/>
      <c r="H31" s="79"/>
      <c r="I31" s="69"/>
      <c r="J31" s="69"/>
      <c r="K31" s="69"/>
      <c r="L31" s="79"/>
      <c r="M31" s="69"/>
      <c r="N31" s="69"/>
      <c r="O31" s="79"/>
      <c r="P31" s="79"/>
      <c r="Q31" s="80"/>
      <c r="R31" s="80"/>
      <c r="S31" s="80"/>
      <c r="T31" s="80"/>
      <c r="U31" s="80"/>
      <c r="V31" s="80"/>
      <c r="W31" s="81"/>
      <c r="X31" s="81"/>
      <c r="Y31" s="81"/>
      <c r="Z31" s="81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</row>
    <row r="32" spans="1:49" s="61" customFormat="1" ht="11.25">
      <c r="A32" s="78"/>
      <c r="B32" s="69"/>
      <c r="C32" s="69"/>
      <c r="D32" s="69"/>
      <c r="E32" s="79"/>
      <c r="F32" s="69"/>
      <c r="G32" s="69"/>
      <c r="H32" s="79"/>
      <c r="I32" s="69"/>
      <c r="J32" s="69"/>
      <c r="K32" s="69"/>
      <c r="L32" s="79"/>
      <c r="M32" s="69"/>
      <c r="N32" s="69"/>
      <c r="O32" s="79"/>
      <c r="P32" s="79"/>
      <c r="Q32" s="80"/>
      <c r="R32" s="80"/>
      <c r="S32" s="80"/>
      <c r="T32" s="80"/>
      <c r="U32" s="80"/>
      <c r="V32" s="80"/>
      <c r="W32" s="81"/>
      <c r="X32" s="81"/>
      <c r="Y32" s="81"/>
      <c r="Z32" s="81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</row>
    <row r="33" spans="1:49" s="61" customFormat="1" ht="31.5" customHeight="1">
      <c r="A33" s="84"/>
      <c r="B33" s="69"/>
      <c r="C33" s="69"/>
      <c r="D33" s="69"/>
      <c r="E33" s="79"/>
      <c r="F33" s="69"/>
      <c r="G33" s="69"/>
      <c r="H33" s="79"/>
      <c r="I33" s="69"/>
      <c r="J33" s="69"/>
      <c r="K33" s="69"/>
      <c r="L33" s="79"/>
      <c r="M33" s="69"/>
      <c r="N33" s="69"/>
      <c r="O33" s="79"/>
      <c r="P33" s="79"/>
      <c r="Q33" s="80"/>
      <c r="R33" s="80"/>
      <c r="S33" s="80"/>
      <c r="T33" s="80"/>
      <c r="U33" s="80"/>
      <c r="V33" s="80"/>
      <c r="W33" s="81"/>
      <c r="X33" s="81"/>
      <c r="Y33" s="81"/>
      <c r="Z33" s="81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</row>
    <row r="34" spans="1:49" s="61" customFormat="1" ht="11.25">
      <c r="A34" s="83"/>
      <c r="B34" s="69"/>
      <c r="C34" s="69"/>
      <c r="D34" s="69"/>
      <c r="E34" s="79"/>
      <c r="F34" s="69"/>
      <c r="G34" s="69"/>
      <c r="H34" s="79"/>
      <c r="I34" s="69"/>
      <c r="J34" s="69"/>
      <c r="K34" s="69"/>
      <c r="L34" s="79"/>
      <c r="M34" s="69"/>
      <c r="N34" s="69"/>
      <c r="O34" s="79"/>
      <c r="P34" s="79"/>
      <c r="Q34" s="80"/>
      <c r="R34" s="80"/>
      <c r="S34" s="80"/>
      <c r="T34" s="80"/>
      <c r="U34" s="80"/>
      <c r="V34" s="80"/>
      <c r="W34" s="81"/>
      <c r="X34" s="81"/>
      <c r="Y34" s="81"/>
      <c r="Z34" s="81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</row>
    <row r="35" spans="1:49" ht="11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70"/>
      <c r="R35" s="70"/>
      <c r="S35" s="70"/>
      <c r="T35" s="70"/>
      <c r="U35" s="70"/>
      <c r="V35" s="70"/>
      <c r="W35" s="58"/>
      <c r="X35" s="58"/>
      <c r="Y35" s="58"/>
      <c r="Z35" s="58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</row>
    <row r="36" spans="1:49" ht="11.25">
      <c r="A36" s="87"/>
      <c r="B36" s="67"/>
      <c r="C36" s="67"/>
      <c r="D36" s="67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88"/>
      <c r="R36" s="88"/>
      <c r="S36" s="88"/>
      <c r="T36" s="88"/>
      <c r="U36" s="88"/>
      <c r="V36" s="88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4:49" ht="11.25">
      <c r="N37" s="89"/>
      <c r="O37" s="89"/>
      <c r="P37" s="89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:49" ht="11.25">
      <c r="A38" s="38"/>
      <c r="B38" s="72"/>
      <c r="C38" s="7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:49" ht="11.25">
      <c r="A39" s="90"/>
      <c r="B39" s="72"/>
      <c r="C39" s="7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:49" ht="11.25">
      <c r="A40" s="71"/>
      <c r="B40" s="72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</row>
    <row r="41" spans="1:49" ht="11.25">
      <c r="A41" s="38"/>
      <c r="B41" s="72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:49" ht="11.25">
      <c r="A42" s="38"/>
      <c r="B42" s="72"/>
      <c r="C42" s="72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:49" ht="11.25">
      <c r="A43" s="38"/>
      <c r="B43" s="72"/>
      <c r="C43" s="7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2:49" ht="11.25">
      <c r="B44" s="91"/>
      <c r="C44" s="91"/>
      <c r="D44" s="9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2:49" ht="11.25">
      <c r="B45" s="91"/>
      <c r="C45" s="91"/>
      <c r="D45" s="9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2:49" ht="11.25">
      <c r="B46" s="91"/>
      <c r="C46" s="91"/>
      <c r="D46" s="9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2:49" ht="11.25">
      <c r="B47" s="91"/>
      <c r="C47" s="91"/>
      <c r="D47" s="9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</row>
    <row r="48" spans="2:49" ht="11.25">
      <c r="B48" s="91"/>
      <c r="C48" s="91"/>
      <c r="D48" s="9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</row>
    <row r="49" spans="2:49" ht="11.25">
      <c r="B49" s="91"/>
      <c r="C49" s="91"/>
      <c r="D49" s="9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</row>
    <row r="50" spans="2:49" ht="11.25">
      <c r="B50" s="91"/>
      <c r="C50" s="91"/>
      <c r="D50" s="91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2:49" ht="11.25">
      <c r="B51" s="91"/>
      <c r="C51" s="91"/>
      <c r="D51" s="9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2:49" ht="11.25">
      <c r="B52" s="91"/>
      <c r="C52" s="91"/>
      <c r="D52" s="9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2:49" ht="11.25">
      <c r="B53" s="91"/>
      <c r="C53" s="91"/>
      <c r="D53" s="9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2:49" ht="11.25">
      <c r="B54" s="91"/>
      <c r="C54" s="91"/>
      <c r="D54" s="9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2:49" ht="11.25">
      <c r="B55" s="91"/>
      <c r="C55" s="91"/>
      <c r="D55" s="9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2:49" ht="11.25">
      <c r="B56" s="91"/>
      <c r="C56" s="91"/>
      <c r="D56" s="91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</row>
    <row r="57" spans="2:49" ht="11.25">
      <c r="B57" s="91"/>
      <c r="C57" s="91"/>
      <c r="D57" s="91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</row>
    <row r="58" spans="2:49" ht="11.25">
      <c r="B58" s="91"/>
      <c r="C58" s="91"/>
      <c r="D58" s="9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</row>
    <row r="59" spans="2:49" ht="11.25">
      <c r="B59" s="91"/>
      <c r="C59" s="91"/>
      <c r="D59" s="9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</row>
    <row r="60" spans="2:49" ht="11.25">
      <c r="B60" s="91"/>
      <c r="C60" s="91"/>
      <c r="D60" s="91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2:49" ht="11.25">
      <c r="B61" s="53"/>
      <c r="C61" s="91"/>
      <c r="D61" s="91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2:49" ht="11.25">
      <c r="B62" s="53"/>
      <c r="C62" s="91"/>
      <c r="D62" s="9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2:49" ht="11.25">
      <c r="B63" s="53"/>
      <c r="C63" s="91"/>
      <c r="D63" s="9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2:49" ht="11.25">
      <c r="B64" s="53"/>
      <c r="C64" s="91"/>
      <c r="D64" s="9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3:4" ht="11.25">
      <c r="C65" s="92"/>
      <c r="D65" s="92"/>
    </row>
    <row r="66" spans="3:4" ht="11.25">
      <c r="C66" s="92"/>
      <c r="D66" s="92"/>
    </row>
    <row r="67" spans="3:4" ht="11.25">
      <c r="C67" s="92"/>
      <c r="D67" s="92"/>
    </row>
    <row r="68" spans="3:4" ht="11.25">
      <c r="C68" s="92"/>
      <c r="D68" s="92"/>
    </row>
    <row r="69" spans="3:4" ht="11.25">
      <c r="C69" s="92"/>
      <c r="D69" s="92"/>
    </row>
    <row r="70" spans="3:4" ht="11.25">
      <c r="C70" s="92"/>
      <c r="D70" s="92"/>
    </row>
    <row r="71" spans="3:4" ht="11.25">
      <c r="C71" s="92"/>
      <c r="D71" s="92"/>
    </row>
    <row r="72" spans="3:4" ht="11.25">
      <c r="C72" s="92"/>
      <c r="D72" s="92"/>
    </row>
    <row r="73" spans="3:4" ht="11.25">
      <c r="C73" s="92"/>
      <c r="D73" s="92"/>
    </row>
    <row r="74" spans="3:4" ht="11.25">
      <c r="C74" s="92"/>
      <c r="D74" s="92"/>
    </row>
    <row r="75" spans="3:4" ht="11.25">
      <c r="C75" s="92"/>
      <c r="D75" s="92"/>
    </row>
    <row r="76" spans="3:4" ht="11.25">
      <c r="C76" s="92"/>
      <c r="D76" s="92"/>
    </row>
    <row r="77" spans="3:4" ht="11.25">
      <c r="C77" s="92"/>
      <c r="D77" s="92"/>
    </row>
    <row r="78" spans="3:4" ht="11.25">
      <c r="C78" s="92"/>
      <c r="D78" s="92"/>
    </row>
    <row r="79" spans="3:4" ht="11.25">
      <c r="C79" s="92"/>
      <c r="D79" s="92"/>
    </row>
    <row r="80" spans="3:4" ht="11.25">
      <c r="C80" s="92"/>
      <c r="D80" s="92"/>
    </row>
    <row r="81" spans="3:4" ht="11.25">
      <c r="C81" s="92"/>
      <c r="D81" s="92"/>
    </row>
    <row r="82" spans="3:4" ht="11.25">
      <c r="C82" s="92"/>
      <c r="D82" s="92"/>
    </row>
    <row r="83" spans="3:4" ht="11.25">
      <c r="C83" s="92"/>
      <c r="D83" s="92"/>
    </row>
    <row r="84" spans="3:4" ht="11.25">
      <c r="C84" s="92"/>
      <c r="D84" s="92"/>
    </row>
    <row r="85" spans="3:4" ht="11.25">
      <c r="C85" s="92"/>
      <c r="D85" s="92"/>
    </row>
    <row r="86" spans="3:4" ht="11.25">
      <c r="C86" s="92"/>
      <c r="D86" s="92"/>
    </row>
    <row r="87" spans="3:4" ht="11.25">
      <c r="C87" s="92"/>
      <c r="D87" s="92"/>
    </row>
    <row r="88" spans="3:4" ht="11.25">
      <c r="C88" s="92"/>
      <c r="D88" s="92"/>
    </row>
    <row r="89" spans="3:4" ht="11.25">
      <c r="C89" s="92"/>
      <c r="D89" s="92"/>
    </row>
    <row r="90" spans="3:4" ht="11.25">
      <c r="C90" s="92"/>
      <c r="D90" s="92"/>
    </row>
    <row r="91" spans="3:4" ht="11.25">
      <c r="C91" s="92"/>
      <c r="D91" s="92"/>
    </row>
    <row r="92" spans="3:4" ht="11.25">
      <c r="C92" s="92"/>
      <c r="D92" s="92"/>
    </row>
    <row r="93" spans="3:4" ht="11.25">
      <c r="C93" s="92"/>
      <c r="D93" s="92"/>
    </row>
    <row r="94" spans="3:4" ht="11.25">
      <c r="C94" s="92"/>
      <c r="D94" s="92"/>
    </row>
    <row r="95" spans="3:4" ht="11.25">
      <c r="C95" s="92"/>
      <c r="D95" s="92"/>
    </row>
    <row r="96" spans="3:4" ht="11.25">
      <c r="C96" s="92"/>
      <c r="D96" s="92"/>
    </row>
    <row r="97" spans="3:4" ht="11.25">
      <c r="C97" s="92"/>
      <c r="D97" s="92"/>
    </row>
    <row r="98" spans="3:4" ht="11.25">
      <c r="C98" s="92"/>
      <c r="D98" s="92"/>
    </row>
    <row r="99" spans="3:4" ht="11.25">
      <c r="C99" s="92"/>
      <c r="D99" s="92"/>
    </row>
    <row r="100" spans="3:4" ht="11.25">
      <c r="C100" s="92"/>
      <c r="D100" s="92"/>
    </row>
    <row r="101" spans="3:4" ht="11.25">
      <c r="C101" s="92"/>
      <c r="D101" s="92"/>
    </row>
    <row r="102" spans="3:4" ht="11.25">
      <c r="C102" s="92"/>
      <c r="D102" s="92"/>
    </row>
    <row r="103" spans="3:4" ht="11.25">
      <c r="C103" s="92"/>
      <c r="D103" s="92"/>
    </row>
    <row r="104" spans="3:4" ht="11.25">
      <c r="C104" s="92"/>
      <c r="D104" s="92"/>
    </row>
    <row r="105" spans="3:4" ht="11.25">
      <c r="C105" s="92"/>
      <c r="D105" s="92"/>
    </row>
    <row r="106" spans="3:4" ht="11.25">
      <c r="C106" s="92"/>
      <c r="D106" s="92"/>
    </row>
    <row r="107" spans="3:4" ht="11.25">
      <c r="C107" s="92"/>
      <c r="D107" s="92"/>
    </row>
    <row r="108" spans="3:4" ht="11.25">
      <c r="C108" s="92"/>
      <c r="D108" s="92"/>
    </row>
    <row r="109" spans="3:4" ht="11.25">
      <c r="C109" s="92"/>
      <c r="D109" s="92"/>
    </row>
    <row r="110" spans="3:4" ht="11.25">
      <c r="C110" s="92"/>
      <c r="D110" s="92"/>
    </row>
    <row r="111" spans="3:4" ht="11.25">
      <c r="C111" s="92"/>
      <c r="D111" s="92"/>
    </row>
    <row r="112" spans="3:4" ht="11.25">
      <c r="C112" s="92"/>
      <c r="D112" s="92"/>
    </row>
    <row r="113" spans="3:4" ht="11.25">
      <c r="C113" s="92"/>
      <c r="D113" s="92"/>
    </row>
    <row r="114" spans="3:4" ht="11.25">
      <c r="C114" s="92"/>
      <c r="D114" s="92"/>
    </row>
    <row r="115" spans="3:4" ht="11.25">
      <c r="C115" s="92"/>
      <c r="D115" s="92"/>
    </row>
    <row r="116" spans="3:4" ht="11.25">
      <c r="C116" s="92"/>
      <c r="D116" s="92"/>
    </row>
    <row r="117" spans="3:4" ht="11.25">
      <c r="C117" s="92"/>
      <c r="D117" s="92"/>
    </row>
    <row r="118" spans="3:4" ht="11.25">
      <c r="C118" s="92"/>
      <c r="D118" s="92"/>
    </row>
    <row r="119" spans="3:4" ht="11.25">
      <c r="C119" s="92"/>
      <c r="D119" s="92"/>
    </row>
    <row r="120" spans="3:4" ht="11.25">
      <c r="C120" s="92"/>
      <c r="D120" s="92"/>
    </row>
    <row r="121" spans="3:4" ht="11.25">
      <c r="C121" s="92"/>
      <c r="D121" s="92"/>
    </row>
    <row r="122" spans="3:4" ht="11.25">
      <c r="C122" s="92"/>
      <c r="D122" s="92"/>
    </row>
    <row r="123" spans="3:4" ht="11.25">
      <c r="C123" s="92"/>
      <c r="D123" s="92"/>
    </row>
    <row r="124" spans="3:4" ht="11.25">
      <c r="C124" s="92"/>
      <c r="D124" s="92"/>
    </row>
    <row r="125" spans="3:4" ht="11.25">
      <c r="C125" s="92"/>
      <c r="D125" s="92"/>
    </row>
    <row r="126" spans="3:4" ht="11.25">
      <c r="C126" s="92"/>
      <c r="D126" s="92"/>
    </row>
    <row r="127" spans="3:4" ht="11.25">
      <c r="C127" s="92"/>
      <c r="D127" s="92"/>
    </row>
    <row r="128" spans="3:4" ht="11.25">
      <c r="C128" s="92"/>
      <c r="D128" s="92"/>
    </row>
    <row r="129" spans="3:4" ht="11.25">
      <c r="C129" s="92"/>
      <c r="D129" s="92"/>
    </row>
    <row r="130" spans="3:4" ht="11.25">
      <c r="C130" s="92"/>
      <c r="D130" s="92"/>
    </row>
    <row r="131" spans="3:4" ht="11.25">
      <c r="C131" s="92"/>
      <c r="D131" s="92"/>
    </row>
    <row r="132" spans="3:4" ht="11.25">
      <c r="C132" s="92"/>
      <c r="D132" s="92"/>
    </row>
    <row r="133" spans="3:4" ht="11.25">
      <c r="C133" s="92"/>
      <c r="D133" s="92"/>
    </row>
    <row r="134" spans="3:4" ht="11.25">
      <c r="C134" s="92"/>
      <c r="D134" s="92"/>
    </row>
    <row r="135" spans="3:4" ht="11.25">
      <c r="C135" s="92"/>
      <c r="D135" s="92"/>
    </row>
    <row r="136" spans="3:4" ht="11.25">
      <c r="C136" s="92"/>
      <c r="D136" s="92"/>
    </row>
    <row r="137" spans="3:4" ht="11.25">
      <c r="C137" s="92"/>
      <c r="D137" s="92"/>
    </row>
    <row r="138" spans="3:4" ht="11.25">
      <c r="C138" s="92"/>
      <c r="D138" s="92"/>
    </row>
    <row r="139" spans="3:4" ht="11.25">
      <c r="C139" s="92"/>
      <c r="D139" s="92"/>
    </row>
    <row r="140" spans="3:4" ht="11.25">
      <c r="C140" s="92"/>
      <c r="D140" s="92"/>
    </row>
    <row r="141" spans="3:4" ht="11.25">
      <c r="C141" s="92"/>
      <c r="D141" s="92"/>
    </row>
    <row r="142" spans="3:4" ht="11.25">
      <c r="C142" s="92"/>
      <c r="D142" s="92"/>
    </row>
    <row r="143" spans="3:4" ht="11.25">
      <c r="C143" s="92"/>
      <c r="D143" s="92"/>
    </row>
    <row r="144" spans="3:4" ht="11.25">
      <c r="C144" s="92"/>
      <c r="D144" s="92"/>
    </row>
    <row r="145" spans="3:4" ht="11.25">
      <c r="C145" s="92"/>
      <c r="D145" s="92"/>
    </row>
    <row r="146" spans="3:4" ht="11.25">
      <c r="C146" s="92"/>
      <c r="D146" s="92"/>
    </row>
    <row r="147" spans="3:4" ht="11.25">
      <c r="C147" s="92"/>
      <c r="D147" s="92"/>
    </row>
    <row r="148" spans="3:4" ht="11.25">
      <c r="C148" s="92"/>
      <c r="D148" s="92"/>
    </row>
    <row r="149" spans="3:4" ht="11.25">
      <c r="C149" s="92"/>
      <c r="D149" s="92"/>
    </row>
    <row r="150" spans="3:4" ht="11.25">
      <c r="C150" s="92"/>
      <c r="D150" s="92"/>
    </row>
    <row r="151" spans="3:4" ht="11.25">
      <c r="C151" s="92"/>
      <c r="D151" s="92"/>
    </row>
    <row r="152" spans="3:4" ht="11.25">
      <c r="C152" s="92"/>
      <c r="D152" s="92"/>
    </row>
    <row r="153" spans="3:4" ht="11.25">
      <c r="C153" s="92"/>
      <c r="D153" s="92"/>
    </row>
    <row r="154" spans="3:4" ht="11.25">
      <c r="C154" s="92"/>
      <c r="D154" s="92"/>
    </row>
    <row r="155" spans="3:4" ht="11.25">
      <c r="C155" s="92"/>
      <c r="D155" s="92"/>
    </row>
    <row r="156" spans="3:4" ht="11.25">
      <c r="C156" s="92"/>
      <c r="D156" s="92"/>
    </row>
    <row r="157" spans="3:4" ht="11.25">
      <c r="C157" s="92"/>
      <c r="D157" s="92"/>
    </row>
    <row r="158" spans="3:4" ht="11.25">
      <c r="C158" s="92"/>
      <c r="D158" s="92"/>
    </row>
    <row r="159" spans="3:4" ht="11.25">
      <c r="C159" s="92"/>
      <c r="D159" s="92"/>
    </row>
    <row r="160" spans="3:4" ht="11.25">
      <c r="C160" s="92"/>
      <c r="D160" s="92"/>
    </row>
    <row r="161" spans="3:4" ht="11.25">
      <c r="C161" s="92"/>
      <c r="D161" s="92"/>
    </row>
    <row r="162" spans="3:4" ht="11.25">
      <c r="C162" s="92"/>
      <c r="D162" s="92"/>
    </row>
    <row r="163" spans="3:4" ht="11.25">
      <c r="C163" s="92"/>
      <c r="D163" s="92"/>
    </row>
    <row r="164" spans="3:4" ht="11.25">
      <c r="C164" s="92"/>
      <c r="D164" s="92"/>
    </row>
    <row r="165" spans="3:4" ht="11.25">
      <c r="C165" s="92"/>
      <c r="D165" s="92"/>
    </row>
    <row r="166" spans="3:4" ht="11.25">
      <c r="C166" s="92"/>
      <c r="D166" s="92"/>
    </row>
    <row r="167" spans="3:4" ht="11.25">
      <c r="C167" s="92"/>
      <c r="D167" s="92"/>
    </row>
    <row r="168" spans="3:4" ht="11.25">
      <c r="C168" s="92"/>
      <c r="D168" s="92"/>
    </row>
    <row r="169" spans="3:4" ht="11.25">
      <c r="C169" s="92"/>
      <c r="D169" s="92"/>
    </row>
    <row r="170" spans="3:4" ht="11.25">
      <c r="C170" s="92"/>
      <c r="D170" s="92"/>
    </row>
    <row r="171" spans="3:4" ht="11.25">
      <c r="C171" s="92"/>
      <c r="D171" s="92"/>
    </row>
    <row r="172" spans="3:4" ht="11.25">
      <c r="C172" s="92"/>
      <c r="D172" s="92"/>
    </row>
    <row r="173" spans="3:4" ht="11.25">
      <c r="C173" s="92"/>
      <c r="D173" s="92"/>
    </row>
    <row r="174" spans="3:4" ht="11.25">
      <c r="C174" s="92"/>
      <c r="D174" s="92"/>
    </row>
    <row r="175" spans="3:4" ht="11.25">
      <c r="C175" s="92"/>
      <c r="D175" s="92"/>
    </row>
    <row r="176" spans="3:4" ht="11.25">
      <c r="C176" s="92"/>
      <c r="D176" s="92"/>
    </row>
    <row r="177" spans="3:4" ht="11.25">
      <c r="C177" s="92"/>
      <c r="D177" s="92"/>
    </row>
    <row r="178" spans="3:4" ht="11.25">
      <c r="C178" s="92"/>
      <c r="D178" s="92"/>
    </row>
    <row r="179" spans="3:4" ht="11.25">
      <c r="C179" s="92"/>
      <c r="D179" s="92"/>
    </row>
    <row r="180" spans="3:4" ht="11.25">
      <c r="C180" s="92"/>
      <c r="D180" s="92"/>
    </row>
    <row r="181" spans="3:4" ht="11.25">
      <c r="C181" s="92"/>
      <c r="D181" s="92"/>
    </row>
    <row r="182" spans="3:4" ht="11.25">
      <c r="C182" s="92"/>
      <c r="D182" s="92"/>
    </row>
    <row r="183" spans="3:4" ht="11.25">
      <c r="C183" s="92"/>
      <c r="D183" s="92"/>
    </row>
    <row r="184" spans="3:4" ht="11.25">
      <c r="C184" s="92"/>
      <c r="D184" s="92"/>
    </row>
    <row r="185" spans="3:4" ht="11.25">
      <c r="C185" s="92"/>
      <c r="D185" s="92"/>
    </row>
    <row r="186" spans="3:4" ht="11.25">
      <c r="C186" s="92"/>
      <c r="D186" s="92"/>
    </row>
    <row r="187" spans="3:4" ht="11.25">
      <c r="C187" s="92"/>
      <c r="D187" s="92"/>
    </row>
    <row r="188" spans="3:4" ht="11.25">
      <c r="C188" s="92"/>
      <c r="D188" s="92"/>
    </row>
    <row r="189" spans="3:4" ht="11.25">
      <c r="C189" s="92"/>
      <c r="D189" s="92"/>
    </row>
    <row r="190" spans="3:4" ht="11.25">
      <c r="C190" s="92"/>
      <c r="D190" s="92"/>
    </row>
    <row r="191" spans="3:4" ht="11.25">
      <c r="C191" s="92"/>
      <c r="D191" s="92"/>
    </row>
    <row r="192" spans="3:4" ht="11.25">
      <c r="C192" s="92"/>
      <c r="D192" s="92"/>
    </row>
    <row r="193" spans="3:4" ht="11.25">
      <c r="C193" s="92"/>
      <c r="D193" s="92"/>
    </row>
    <row r="194" spans="3:4" ht="11.25">
      <c r="C194" s="92"/>
      <c r="D194" s="92"/>
    </row>
    <row r="195" spans="3:4" ht="11.25">
      <c r="C195" s="92"/>
      <c r="D195" s="92"/>
    </row>
    <row r="196" spans="3:4" ht="11.25">
      <c r="C196" s="92"/>
      <c r="D196" s="92"/>
    </row>
    <row r="197" spans="3:4" ht="11.25">
      <c r="C197" s="92"/>
      <c r="D197" s="92"/>
    </row>
    <row r="198" spans="3:4" ht="11.25">
      <c r="C198" s="92"/>
      <c r="D198" s="92"/>
    </row>
    <row r="199" spans="3:4" ht="11.25">
      <c r="C199" s="92"/>
      <c r="D199" s="92"/>
    </row>
    <row r="200" spans="3:4" ht="11.25">
      <c r="C200" s="92"/>
      <c r="D200" s="92"/>
    </row>
    <row r="201" spans="3:4" ht="11.25">
      <c r="C201" s="92"/>
      <c r="D201" s="92"/>
    </row>
    <row r="202" spans="3:4" ht="11.25">
      <c r="C202" s="92"/>
      <c r="D202" s="92"/>
    </row>
    <row r="203" spans="3:4" ht="11.25">
      <c r="C203" s="92"/>
      <c r="D203" s="92"/>
    </row>
    <row r="204" spans="3:4" ht="11.25">
      <c r="C204" s="92"/>
      <c r="D204" s="92"/>
    </row>
    <row r="205" spans="3:4" ht="11.25">
      <c r="C205" s="92"/>
      <c r="D205" s="92"/>
    </row>
    <row r="206" spans="3:4" ht="11.25">
      <c r="C206" s="92"/>
      <c r="D206" s="92"/>
    </row>
    <row r="207" spans="3:4" ht="11.25">
      <c r="C207" s="92"/>
      <c r="D207" s="92"/>
    </row>
    <row r="208" spans="3:4" ht="11.25">
      <c r="C208" s="92"/>
      <c r="D208" s="92"/>
    </row>
    <row r="209" spans="3:4" ht="11.25">
      <c r="C209" s="92"/>
      <c r="D209" s="92"/>
    </row>
    <row r="210" spans="3:4" ht="11.25">
      <c r="C210" s="92"/>
      <c r="D210" s="92"/>
    </row>
    <row r="211" spans="3:4" ht="11.25">
      <c r="C211" s="92"/>
      <c r="D211" s="92"/>
    </row>
    <row r="212" spans="3:4" ht="11.25">
      <c r="C212" s="92"/>
      <c r="D212" s="92"/>
    </row>
    <row r="213" spans="3:4" ht="11.25">
      <c r="C213" s="92"/>
      <c r="D213" s="92"/>
    </row>
    <row r="214" spans="3:4" ht="11.25">
      <c r="C214" s="92"/>
      <c r="D214" s="92"/>
    </row>
    <row r="215" spans="3:4" ht="11.25">
      <c r="C215" s="92"/>
      <c r="D215" s="92"/>
    </row>
    <row r="216" spans="3:4" ht="11.25">
      <c r="C216" s="92"/>
      <c r="D216" s="92"/>
    </row>
    <row r="217" spans="3:4" ht="11.25">
      <c r="C217" s="92"/>
      <c r="D217" s="92"/>
    </row>
    <row r="218" spans="3:4" ht="11.25">
      <c r="C218" s="92"/>
      <c r="D218" s="92"/>
    </row>
    <row r="219" spans="3:4" ht="11.25">
      <c r="C219" s="92"/>
      <c r="D219" s="92"/>
    </row>
    <row r="220" spans="3:4" ht="11.25">
      <c r="C220" s="92"/>
      <c r="D220" s="92"/>
    </row>
    <row r="221" spans="3:4" ht="11.25">
      <c r="C221" s="92"/>
      <c r="D221" s="92"/>
    </row>
    <row r="222" spans="3:4" ht="11.25">
      <c r="C222" s="92"/>
      <c r="D222" s="92"/>
    </row>
    <row r="223" spans="3:4" ht="11.25">
      <c r="C223" s="92"/>
      <c r="D223" s="92"/>
    </row>
    <row r="224" spans="3:4" ht="11.25">
      <c r="C224" s="92"/>
      <c r="D224" s="92"/>
    </row>
    <row r="225" spans="3:4" ht="11.25">
      <c r="C225" s="92"/>
      <c r="D225" s="92"/>
    </row>
  </sheetData>
  <mergeCells count="12">
    <mergeCell ref="M21:P21"/>
    <mergeCell ref="I22:K22"/>
    <mergeCell ref="M22:P22"/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M28:N34 F15:G20 I15:K20 B28:D34 F28:G34 I28:K34 M15:N20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workbookViewId="0" topLeftCell="A40">
      <selection activeCell="A1" sqref="A1:E51"/>
    </sheetView>
  </sheetViews>
  <sheetFormatPr defaultColWidth="9.140625" defaultRowHeight="12.75"/>
  <cols>
    <col min="1" max="1" width="35.28125" style="1" customWidth="1"/>
    <col min="2" max="2" width="12.8515625" style="1" customWidth="1"/>
    <col min="3" max="3" width="14.421875" style="1" customWidth="1"/>
    <col min="4" max="4" width="13.8515625" style="1" customWidth="1"/>
    <col min="5" max="5" width="19.00390625" style="1" customWidth="1"/>
    <col min="6" max="16384" width="9.140625" style="1" customWidth="1"/>
  </cols>
  <sheetData>
    <row r="1" spans="1:14" s="19" customFormat="1" ht="25.5" customHeight="1">
      <c r="A1" s="252"/>
      <c r="B1" s="252"/>
      <c r="C1" s="252"/>
      <c r="D1" s="252"/>
      <c r="E1" s="253" t="s">
        <v>180</v>
      </c>
      <c r="F1" s="31"/>
      <c r="G1" s="31"/>
      <c r="H1" s="31"/>
      <c r="I1" s="31"/>
      <c r="J1" s="31"/>
      <c r="K1" s="31"/>
      <c r="L1" s="31"/>
      <c r="M1" s="31"/>
      <c r="N1" s="31"/>
    </row>
    <row r="2" spans="2:5" ht="15" customHeight="1">
      <c r="B2" s="143"/>
      <c r="C2" s="187" t="s">
        <v>112</v>
      </c>
      <c r="D2" s="187"/>
      <c r="E2" s="5"/>
    </row>
    <row r="3" spans="2:5" ht="15" customHeight="1">
      <c r="B3" s="187" t="s">
        <v>363</v>
      </c>
      <c r="C3" s="187"/>
      <c r="D3" s="187"/>
      <c r="E3" s="187"/>
    </row>
    <row r="4" spans="1:5" ht="12.75">
      <c r="A4" s="5"/>
      <c r="B4" s="187"/>
      <c r="C4" s="188"/>
      <c r="D4" s="188"/>
      <c r="E4" s="5"/>
    </row>
    <row r="5" spans="1:5" ht="12.75">
      <c r="A5" s="6" t="s">
        <v>329</v>
      </c>
      <c r="B5" s="6"/>
      <c r="C5" s="6"/>
      <c r="D5" s="189" t="s">
        <v>327</v>
      </c>
      <c r="E5" s="189"/>
    </row>
    <row r="6" ht="12.75">
      <c r="A6" s="6" t="s">
        <v>313</v>
      </c>
    </row>
    <row r="7" spans="2:5" ht="12.75">
      <c r="B7" s="7" t="s">
        <v>98</v>
      </c>
      <c r="E7" s="254" t="s">
        <v>82</v>
      </c>
    </row>
    <row r="8" spans="1:2" ht="13.5" customHeight="1">
      <c r="A8" s="255" t="s">
        <v>99</v>
      </c>
      <c r="B8" s="8"/>
    </row>
    <row r="9" spans="1:5" ht="13.5" customHeight="1">
      <c r="A9" s="303" t="s">
        <v>100</v>
      </c>
      <c r="B9" s="303" t="s">
        <v>101</v>
      </c>
      <c r="C9" s="171" t="s">
        <v>102</v>
      </c>
      <c r="D9" s="172"/>
      <c r="E9" s="172"/>
    </row>
    <row r="10" spans="1:5" ht="12.75">
      <c r="A10" s="303"/>
      <c r="B10" s="303"/>
      <c r="C10" s="138" t="s">
        <v>103</v>
      </c>
      <c r="D10" s="138" t="s">
        <v>104</v>
      </c>
      <c r="E10" s="256" t="s">
        <v>105</v>
      </c>
    </row>
    <row r="11" spans="1:5" s="258" customFormat="1" ht="12.75">
      <c r="A11" s="257" t="s">
        <v>6</v>
      </c>
      <c r="B11" s="256">
        <v>1</v>
      </c>
      <c r="C11" s="256">
        <v>2</v>
      </c>
      <c r="D11" s="256">
        <v>3</v>
      </c>
      <c r="E11" s="257">
        <v>4</v>
      </c>
    </row>
    <row r="12" spans="1:5" ht="12.75">
      <c r="A12" s="259" t="s">
        <v>141</v>
      </c>
      <c r="B12" s="260" t="s">
        <v>98</v>
      </c>
      <c r="C12" s="260" t="s">
        <v>98</v>
      </c>
      <c r="D12" s="260" t="s">
        <v>98</v>
      </c>
      <c r="E12" s="261"/>
    </row>
    <row r="13" spans="1:5" ht="12.75">
      <c r="A13" s="264" t="s">
        <v>286</v>
      </c>
      <c r="B13" s="260"/>
      <c r="C13" s="260"/>
      <c r="D13" s="260"/>
      <c r="E13" s="261"/>
    </row>
    <row r="14" spans="1:5" ht="25.5">
      <c r="A14" s="264" t="s">
        <v>287</v>
      </c>
      <c r="B14" s="260" t="s">
        <v>98</v>
      </c>
      <c r="C14" s="260" t="s">
        <v>98</v>
      </c>
      <c r="D14" s="260" t="s">
        <v>98</v>
      </c>
      <c r="E14" s="261"/>
    </row>
    <row r="15" spans="1:5" ht="15" customHeight="1">
      <c r="A15" s="264" t="s">
        <v>288</v>
      </c>
      <c r="B15" s="260" t="s">
        <v>98</v>
      </c>
      <c r="C15" s="260" t="s">
        <v>98</v>
      </c>
      <c r="D15" s="260" t="s">
        <v>98</v>
      </c>
      <c r="E15" s="261"/>
    </row>
    <row r="16" spans="1:5" ht="15" customHeight="1">
      <c r="A16" s="264" t="s">
        <v>289</v>
      </c>
      <c r="B16" s="260">
        <v>273</v>
      </c>
      <c r="C16" s="265">
        <v>273</v>
      </c>
      <c r="D16" s="265"/>
      <c r="E16" s="266"/>
    </row>
    <row r="17" spans="1:5" ht="14.25" customHeight="1">
      <c r="A17" s="264" t="s">
        <v>174</v>
      </c>
      <c r="B17" s="260">
        <v>273</v>
      </c>
      <c r="C17" s="265">
        <v>273</v>
      </c>
      <c r="D17" s="265" t="s">
        <v>98</v>
      </c>
      <c r="E17" s="266"/>
    </row>
    <row r="18" spans="1:5" ht="12.75">
      <c r="A18" s="264" t="s">
        <v>188</v>
      </c>
      <c r="B18" s="260"/>
      <c r="C18" s="265" t="s">
        <v>98</v>
      </c>
      <c r="D18" s="265" t="s">
        <v>98</v>
      </c>
      <c r="E18" s="266"/>
    </row>
    <row r="19" spans="1:5" ht="25.5">
      <c r="A19" s="264" t="s">
        <v>290</v>
      </c>
      <c r="B19" s="260"/>
      <c r="C19" s="260">
        <f>B19</f>
        <v>0</v>
      </c>
      <c r="D19" s="260" t="s">
        <v>98</v>
      </c>
      <c r="E19" s="261"/>
    </row>
    <row r="20" spans="1:5" ht="25.5">
      <c r="A20" s="264" t="s">
        <v>181</v>
      </c>
      <c r="B20" s="260"/>
      <c r="C20" s="260">
        <f>B20</f>
        <v>0</v>
      </c>
      <c r="D20" s="260"/>
      <c r="E20" s="261"/>
    </row>
    <row r="21" spans="1:5" ht="12.75">
      <c r="A21" s="264" t="s">
        <v>175</v>
      </c>
      <c r="B21" s="260"/>
      <c r="C21" s="260"/>
      <c r="D21" s="260"/>
      <c r="E21" s="261"/>
    </row>
    <row r="22" spans="1:5" ht="12.75">
      <c r="A22" s="264" t="s">
        <v>11</v>
      </c>
      <c r="B22" s="260"/>
      <c r="C22" s="260"/>
      <c r="D22" s="260"/>
      <c r="E22" s="261"/>
    </row>
    <row r="23" spans="1:5" ht="12.75">
      <c r="A23" s="264" t="s">
        <v>223</v>
      </c>
      <c r="B23" s="260"/>
      <c r="C23" s="260"/>
      <c r="D23" s="260"/>
      <c r="E23" s="261"/>
    </row>
    <row r="24" spans="1:5" ht="12.75">
      <c r="A24" s="259" t="s">
        <v>106</v>
      </c>
      <c r="B24" s="256">
        <f>SUM(B13,B14,B15,B16,B19,B23)</f>
        <v>273</v>
      </c>
      <c r="C24" s="256">
        <f>SUM(C13,C14,C15,C16,C19,C23)</f>
        <v>273</v>
      </c>
      <c r="D24" s="256">
        <f>SUM(D13,D14,D15,D16,D19,D23)</f>
        <v>0</v>
      </c>
      <c r="E24" s="256">
        <f>SUM(E13,E14,E15,E16,E19,E23)</f>
        <v>0</v>
      </c>
    </row>
    <row r="25" spans="1:5" ht="12.75">
      <c r="A25" s="8"/>
      <c r="B25" s="7" t="s">
        <v>98</v>
      </c>
      <c r="C25" s="7" t="s">
        <v>98</v>
      </c>
      <c r="D25" s="7" t="s">
        <v>98</v>
      </c>
      <c r="E25" s="8"/>
    </row>
    <row r="26" ht="12.75">
      <c r="A26" s="255" t="s">
        <v>145</v>
      </c>
    </row>
    <row r="27" spans="1:5" ht="27" customHeight="1">
      <c r="A27" s="219" t="s">
        <v>100</v>
      </c>
      <c r="B27" s="219" t="s">
        <v>107</v>
      </c>
      <c r="C27" s="303" t="s">
        <v>108</v>
      </c>
      <c r="D27" s="303"/>
      <c r="E27" s="303"/>
    </row>
    <row r="28" spans="1:5" ht="12.75">
      <c r="A28" s="219"/>
      <c r="B28" s="219"/>
      <c r="C28" s="219" t="s">
        <v>103</v>
      </c>
      <c r="D28" s="219" t="s">
        <v>109</v>
      </c>
      <c r="E28" s="219" t="s">
        <v>110</v>
      </c>
    </row>
    <row r="29" spans="1:5" ht="12.75">
      <c r="A29" s="256" t="s">
        <v>6</v>
      </c>
      <c r="B29" s="256">
        <v>1</v>
      </c>
      <c r="C29" s="267">
        <v>2</v>
      </c>
      <c r="D29" s="267">
        <v>3</v>
      </c>
      <c r="E29" s="256">
        <v>4</v>
      </c>
    </row>
    <row r="30" spans="1:5" ht="12.75">
      <c r="A30" s="259" t="s">
        <v>142</v>
      </c>
      <c r="B30" s="256" t="s">
        <v>98</v>
      </c>
      <c r="C30" s="256" t="s">
        <v>98</v>
      </c>
      <c r="D30" s="256" t="s">
        <v>98</v>
      </c>
      <c r="E30" s="256" t="s">
        <v>98</v>
      </c>
    </row>
    <row r="31" spans="1:5" ht="12.75">
      <c r="A31" s="268" t="s">
        <v>143</v>
      </c>
      <c r="B31" s="260"/>
      <c r="C31" s="260"/>
      <c r="D31" s="260"/>
      <c r="E31" s="260"/>
    </row>
    <row r="32" spans="1:5" ht="25.5">
      <c r="A32" s="264" t="s">
        <v>364</v>
      </c>
      <c r="B32" s="260">
        <f>SUM(B33:B35)</f>
        <v>1672</v>
      </c>
      <c r="C32" s="260">
        <f>B32</f>
        <v>1672</v>
      </c>
      <c r="D32" s="260" t="s">
        <v>98</v>
      </c>
      <c r="E32" s="260" t="s">
        <v>98</v>
      </c>
    </row>
    <row r="33" spans="1:5" ht="12.75">
      <c r="A33" s="268" t="s">
        <v>291</v>
      </c>
      <c r="B33" s="260">
        <v>370</v>
      </c>
      <c r="C33" s="260">
        <f>B33</f>
        <v>370</v>
      </c>
      <c r="D33" s="260" t="s">
        <v>98</v>
      </c>
      <c r="E33" s="260" t="s">
        <v>98</v>
      </c>
    </row>
    <row r="34" spans="1:5" ht="12.75">
      <c r="A34" s="268" t="s">
        <v>176</v>
      </c>
      <c r="B34" s="260">
        <v>1302</v>
      </c>
      <c r="C34" s="260">
        <f>B34</f>
        <v>1302</v>
      </c>
      <c r="D34" s="260"/>
      <c r="E34" s="260"/>
    </row>
    <row r="35" spans="1:5" ht="12.75">
      <c r="A35" s="268" t="s">
        <v>222</v>
      </c>
      <c r="B35" s="260"/>
      <c r="C35" s="260"/>
      <c r="D35" s="260"/>
      <c r="E35" s="260"/>
    </row>
    <row r="36" spans="1:5" ht="12.75">
      <c r="A36" s="264" t="s">
        <v>224</v>
      </c>
      <c r="B36" s="260"/>
      <c r="C36" s="260"/>
      <c r="D36" s="260"/>
      <c r="E36" s="260"/>
    </row>
    <row r="37" spans="1:5" ht="25.5">
      <c r="A37" s="264" t="s">
        <v>257</v>
      </c>
      <c r="B37" s="260"/>
      <c r="C37" s="260"/>
      <c r="D37" s="260"/>
      <c r="E37" s="260"/>
    </row>
    <row r="38" spans="1:5" ht="25.5">
      <c r="A38" s="264" t="s">
        <v>292</v>
      </c>
      <c r="B38" s="260" t="s">
        <v>98</v>
      </c>
      <c r="C38" s="260"/>
      <c r="D38" s="260" t="s">
        <v>98</v>
      </c>
      <c r="E38" s="260" t="s">
        <v>98</v>
      </c>
    </row>
    <row r="39" spans="1:5" ht="12.75">
      <c r="A39" s="264" t="s">
        <v>187</v>
      </c>
      <c r="B39" s="260" t="s">
        <v>98</v>
      </c>
      <c r="C39" s="260"/>
      <c r="D39" s="260" t="s">
        <v>98</v>
      </c>
      <c r="E39" s="260" t="s">
        <v>98</v>
      </c>
    </row>
    <row r="40" spans="1:5" ht="25.5">
      <c r="A40" s="264" t="s">
        <v>293</v>
      </c>
      <c r="B40" s="260" t="s">
        <v>98</v>
      </c>
      <c r="C40" s="260"/>
      <c r="D40" s="260" t="s">
        <v>98</v>
      </c>
      <c r="E40" s="260" t="s">
        <v>98</v>
      </c>
    </row>
    <row r="41" spans="1:5" ht="30" customHeight="1">
      <c r="A41" s="264" t="s">
        <v>294</v>
      </c>
      <c r="B41" s="260">
        <v>465</v>
      </c>
      <c r="C41" s="260">
        <f>B41</f>
        <v>465</v>
      </c>
      <c r="D41" s="260" t="s">
        <v>98</v>
      </c>
      <c r="E41" s="260" t="s">
        <v>98</v>
      </c>
    </row>
    <row r="42" spans="1:5" ht="12.75">
      <c r="A42" s="264" t="s">
        <v>295</v>
      </c>
      <c r="B42" s="260" t="s">
        <v>98</v>
      </c>
      <c r="C42" s="260"/>
      <c r="D42" s="260" t="s">
        <v>98</v>
      </c>
      <c r="E42" s="260" t="s">
        <v>98</v>
      </c>
    </row>
    <row r="43" spans="1:5" s="6" customFormat="1" ht="12.75">
      <c r="A43" s="264" t="s">
        <v>144</v>
      </c>
      <c r="B43" s="260" t="s">
        <v>98</v>
      </c>
      <c r="C43" s="260" t="s">
        <v>98</v>
      </c>
      <c r="D43" s="260" t="s">
        <v>98</v>
      </c>
      <c r="E43" s="260" t="s">
        <v>98</v>
      </c>
    </row>
    <row r="44" spans="1:5" s="6" customFormat="1" ht="12.75">
      <c r="A44" s="259" t="s">
        <v>111</v>
      </c>
      <c r="B44" s="256">
        <f>SUM(B31,B32,B36,B37,B38,B39,B40,B41,B42)</f>
        <v>2137</v>
      </c>
      <c r="C44" s="256">
        <f>SUM(C31,C32,C36,C37,C38,C39,C40,C41,C42)</f>
        <v>2137</v>
      </c>
      <c r="D44" s="256">
        <f>SUM(D31,D32,D36,D37,D38,D39,D40,D41,D42)</f>
        <v>0</v>
      </c>
      <c r="E44" s="256">
        <f>SUM(E31,E32,E36,E37,E38,E39,E40,E41,E42)</f>
        <v>0</v>
      </c>
    </row>
    <row r="45" spans="1:6" ht="12.75">
      <c r="A45" s="8"/>
      <c r="B45" s="7"/>
      <c r="C45" s="7"/>
      <c r="D45" s="7"/>
      <c r="E45" s="7"/>
      <c r="F45" s="8"/>
    </row>
    <row r="46" spans="1:6" ht="12.75">
      <c r="A46" s="148" t="s">
        <v>366</v>
      </c>
      <c r="B46" s="5"/>
      <c r="C46" s="5"/>
      <c r="D46" s="170"/>
      <c r="E46" s="153"/>
      <c r="F46" s="8"/>
    </row>
    <row r="47" spans="1:6" ht="12.75">
      <c r="A47" s="363" t="s">
        <v>206</v>
      </c>
      <c r="B47" s="363"/>
      <c r="C47" s="198"/>
      <c r="D47" s="170" t="s">
        <v>321</v>
      </c>
      <c r="E47" s="153"/>
      <c r="F47" s="8"/>
    </row>
    <row r="48" spans="1:6" ht="12.75">
      <c r="A48" s="364" t="s">
        <v>373</v>
      </c>
      <c r="B48" s="364"/>
      <c r="C48" s="198"/>
      <c r="D48" s="155"/>
      <c r="E48" s="354" t="s">
        <v>370</v>
      </c>
      <c r="F48" s="8"/>
    </row>
    <row r="49" spans="1:6" ht="12.75">
      <c r="A49" s="323" t="s">
        <v>365</v>
      </c>
      <c r="B49" s="323"/>
      <c r="C49" s="198"/>
      <c r="D49" s="155"/>
      <c r="E49" s="354"/>
      <c r="F49" s="8"/>
    </row>
    <row r="50" spans="1:6" ht="12.75">
      <c r="A50" s="323"/>
      <c r="B50" s="323"/>
      <c r="C50" s="198"/>
      <c r="D50" s="299" t="s">
        <v>322</v>
      </c>
      <c r="E50" s="299"/>
      <c r="F50" s="8"/>
    </row>
    <row r="51" spans="1:6" ht="12.75">
      <c r="A51" s="353"/>
      <c r="B51" s="198"/>
      <c r="C51" s="198"/>
      <c r="D51" s="155"/>
      <c r="E51" s="199" t="s">
        <v>371</v>
      </c>
      <c r="F51" s="8"/>
    </row>
    <row r="52" spans="2:6" ht="12.75">
      <c r="B52" s="17"/>
      <c r="C52" s="17"/>
      <c r="D52" s="21"/>
      <c r="E52" s="21"/>
      <c r="F52" s="8"/>
    </row>
    <row r="53" spans="2:6" ht="12.75">
      <c r="B53" s="17"/>
      <c r="C53" s="17"/>
      <c r="D53" s="21"/>
      <c r="E53" s="21"/>
      <c r="F53" s="8"/>
    </row>
    <row r="54" spans="2:6" ht="12.75">
      <c r="B54" s="17"/>
      <c r="C54" s="17"/>
      <c r="D54" s="21"/>
      <c r="E54" s="21"/>
      <c r="F54" s="8"/>
    </row>
    <row r="55" spans="2:6" ht="12.75">
      <c r="B55" s="17"/>
      <c r="C55" s="17"/>
      <c r="D55" s="21"/>
      <c r="E55" s="21"/>
      <c r="F55" s="8"/>
    </row>
    <row r="56" spans="1:6" ht="26.25" customHeight="1">
      <c r="A56" s="362"/>
      <c r="B56" s="362"/>
      <c r="C56" s="362"/>
      <c r="D56" s="362"/>
      <c r="E56" s="269"/>
      <c r="F56" s="269"/>
    </row>
    <row r="57" spans="1:6" ht="12.75">
      <c r="A57" s="8"/>
      <c r="B57" s="7"/>
      <c r="C57" s="7"/>
      <c r="D57" s="7"/>
      <c r="E57" s="7"/>
      <c r="F57" s="8"/>
    </row>
    <row r="58" spans="1:6" ht="12.75">
      <c r="A58" s="8"/>
      <c r="B58" s="7" t="s">
        <v>98</v>
      </c>
      <c r="C58" s="7" t="s">
        <v>98</v>
      </c>
      <c r="D58" s="7" t="s">
        <v>98</v>
      </c>
      <c r="E58" s="7" t="s">
        <v>98</v>
      </c>
      <c r="F58" s="8"/>
    </row>
    <row r="59" spans="1:6" ht="12.75">
      <c r="A59" s="8"/>
      <c r="B59" s="7" t="s">
        <v>98</v>
      </c>
      <c r="C59" s="7" t="s">
        <v>98</v>
      </c>
      <c r="D59" s="7" t="s">
        <v>98</v>
      </c>
      <c r="E59" s="7" t="s">
        <v>98</v>
      </c>
      <c r="F59" s="8"/>
    </row>
    <row r="60" spans="1:6" ht="12.75">
      <c r="A60" s="8"/>
      <c r="B60" s="23"/>
      <c r="C60" s="7" t="s">
        <v>98</v>
      </c>
      <c r="D60" s="7" t="s">
        <v>98</v>
      </c>
      <c r="E60" s="7" t="s">
        <v>98</v>
      </c>
      <c r="F60" s="8"/>
    </row>
    <row r="61" ht="27" customHeight="1"/>
    <row r="63" spans="1:6" ht="12.75">
      <c r="A63" s="270"/>
      <c r="B63" s="271"/>
      <c r="C63" s="271"/>
      <c r="D63" s="271"/>
      <c r="E63" s="271"/>
      <c r="F63" s="31"/>
    </row>
    <row r="64" spans="1:6" ht="12.75">
      <c r="A64" s="270"/>
      <c r="B64" s="271"/>
      <c r="C64" s="271"/>
      <c r="D64" s="271"/>
      <c r="E64" s="271"/>
      <c r="F64" s="31"/>
    </row>
    <row r="65" spans="1:6" ht="16.5" customHeight="1">
      <c r="A65" s="270"/>
      <c r="B65" s="271"/>
      <c r="C65" s="271"/>
      <c r="D65" s="271"/>
      <c r="E65" s="271"/>
      <c r="F65" s="31"/>
    </row>
    <row r="66" spans="1:6" ht="22.5" customHeight="1">
      <c r="A66" s="270"/>
      <c r="B66" s="271"/>
      <c r="C66" s="271"/>
      <c r="D66" s="271"/>
      <c r="E66" s="271"/>
      <c r="F66" s="31"/>
    </row>
    <row r="67" spans="1:6" ht="12.75">
      <c r="A67" s="270"/>
      <c r="B67" s="271"/>
      <c r="C67" s="271"/>
      <c r="D67" s="271"/>
      <c r="E67" s="271"/>
      <c r="F67" s="31"/>
    </row>
    <row r="68" spans="1:6" s="6" customFormat="1" ht="12.75">
      <c r="A68" s="270"/>
      <c r="B68" s="271"/>
      <c r="C68" s="271"/>
      <c r="D68" s="271"/>
      <c r="E68" s="271"/>
      <c r="F68" s="32"/>
    </row>
    <row r="69" spans="1:6" ht="12.75">
      <c r="A69" s="270"/>
      <c r="B69" s="271"/>
      <c r="C69" s="271"/>
      <c r="D69" s="271"/>
      <c r="E69" s="271"/>
      <c r="F69" s="31"/>
    </row>
    <row r="70" spans="1:6" ht="12.75">
      <c r="A70" s="271"/>
      <c r="B70" s="271"/>
      <c r="C70" s="271"/>
      <c r="D70" s="271"/>
      <c r="E70" s="271"/>
      <c r="F70" s="31"/>
    </row>
    <row r="71" spans="1:6" ht="12.75">
      <c r="A71" s="270"/>
      <c r="B71" s="271"/>
      <c r="C71" s="271"/>
      <c r="D71" s="271"/>
      <c r="E71" s="271"/>
      <c r="F71" s="31"/>
    </row>
    <row r="72" spans="1:6" ht="12.75">
      <c r="A72" s="271"/>
      <c r="B72" s="271"/>
      <c r="C72" s="271"/>
      <c r="D72" s="271"/>
      <c r="E72" s="271"/>
      <c r="F72" s="31"/>
    </row>
    <row r="73" spans="1:6" ht="12.75">
      <c r="A73" s="272"/>
      <c r="B73" s="32"/>
      <c r="C73" s="271"/>
      <c r="D73" s="271"/>
      <c r="E73" s="271"/>
      <c r="F73" s="31"/>
    </row>
    <row r="74" spans="1:6" ht="12.75">
      <c r="A74" s="31"/>
      <c r="B74" s="322"/>
      <c r="C74" s="322"/>
      <c r="D74" s="322"/>
      <c r="E74" s="322"/>
      <c r="F74" s="31"/>
    </row>
    <row r="75" spans="1:6" ht="26.25" customHeight="1">
      <c r="A75" s="173"/>
      <c r="B75" s="174"/>
      <c r="C75" s="174"/>
      <c r="D75" s="174"/>
      <c r="E75" s="174"/>
      <c r="F75" s="31"/>
    </row>
    <row r="76" spans="1:6" ht="13.5" customHeight="1">
      <c r="A76" s="31"/>
      <c r="B76" s="31"/>
      <c r="C76" s="31"/>
      <c r="D76" s="31"/>
      <c r="E76" s="31"/>
      <c r="F76" s="31"/>
    </row>
    <row r="77" ht="12.75">
      <c r="A77" s="7"/>
    </row>
    <row r="78" ht="12.75">
      <c r="A78" s="7"/>
    </row>
    <row r="79" ht="12.75">
      <c r="A79" s="7"/>
    </row>
    <row r="80" spans="1:5" ht="13.5" customHeight="1">
      <c r="A80" s="273"/>
      <c r="B80" s="273"/>
      <c r="C80" s="274"/>
      <c r="D80" s="274"/>
      <c r="E80" s="275"/>
    </row>
    <row r="81" spans="1:5" s="18" customFormat="1" ht="35.25" customHeight="1">
      <c r="A81" s="276"/>
      <c r="B81" s="276"/>
      <c r="C81" s="276"/>
      <c r="D81" s="276"/>
      <c r="E81" s="276"/>
    </row>
    <row r="82" spans="1:5" s="6" customFormat="1" ht="12.75">
      <c r="A82" s="275"/>
      <c r="B82" s="275"/>
      <c r="C82" s="275"/>
      <c r="D82" s="275"/>
      <c r="E82" s="275"/>
    </row>
    <row r="83" spans="1:5" ht="12.75">
      <c r="A83" s="277"/>
      <c r="B83" s="277"/>
      <c r="C83" s="277"/>
      <c r="D83" s="277"/>
      <c r="E83" s="277"/>
    </row>
    <row r="84" spans="1:5" ht="12.75">
      <c r="A84" s="277"/>
      <c r="B84" s="277"/>
      <c r="C84" s="277"/>
      <c r="D84" s="277"/>
      <c r="E84" s="277"/>
    </row>
    <row r="85" spans="1:5" ht="12.75">
      <c r="A85" s="277"/>
      <c r="B85" s="277"/>
      <c r="C85" s="277"/>
      <c r="D85" s="277"/>
      <c r="E85" s="277"/>
    </row>
    <row r="86" spans="1:5" ht="12.75">
      <c r="A86" s="273"/>
      <c r="B86" s="277"/>
      <c r="C86" s="277"/>
      <c r="D86" s="277"/>
      <c r="E86" s="277"/>
    </row>
    <row r="87" spans="1:5" ht="27" customHeight="1">
      <c r="A87" s="8"/>
      <c r="B87" s="8"/>
      <c r="C87" s="8"/>
      <c r="D87" s="8"/>
      <c r="E87" s="8"/>
    </row>
  </sheetData>
  <mergeCells count="15">
    <mergeCell ref="A47:B47"/>
    <mergeCell ref="A48:B48"/>
    <mergeCell ref="A49:B50"/>
    <mergeCell ref="D50:E50"/>
    <mergeCell ref="A75:E75"/>
    <mergeCell ref="B74:C74"/>
    <mergeCell ref="D74:E74"/>
    <mergeCell ref="C9:E9"/>
    <mergeCell ref="B9:B10"/>
    <mergeCell ref="A9:A10"/>
    <mergeCell ref="C27:E27"/>
    <mergeCell ref="B4:D4"/>
    <mergeCell ref="D5:E5"/>
    <mergeCell ref="C2:D2"/>
    <mergeCell ref="B3:E3"/>
  </mergeCells>
  <printOptions/>
  <pageMargins left="0.75" right="0.75" top="0.26" bottom="0.63" header="0.25" footer="0.5"/>
  <pageSetup fitToHeight="1" fitToWidth="1" horizontalDpi="300" verticalDpi="300" orientation="portrait" paperSize="9" scale="9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workbookViewId="0" topLeftCell="A57">
      <selection activeCell="A67" sqref="A67:P69"/>
    </sheetView>
  </sheetViews>
  <sheetFormatPr defaultColWidth="9.140625" defaultRowHeight="12.75"/>
  <cols>
    <col min="1" max="1" width="39.421875" style="95" customWidth="1"/>
    <col min="2" max="2" width="20.8515625" style="95" customWidth="1"/>
    <col min="3" max="3" width="9.8515625" style="95" customWidth="1"/>
    <col min="4" max="4" width="9.421875" style="95" customWidth="1"/>
    <col min="5" max="5" width="22.7109375" style="95" customWidth="1"/>
    <col min="6" max="6" width="8.00390625" style="95" customWidth="1"/>
    <col min="7" max="7" width="12.28125" style="95" customWidth="1"/>
    <col min="8" max="8" width="11.140625" style="95" customWidth="1"/>
    <col min="9" max="9" width="13.421875" style="95" customWidth="1"/>
    <col min="10" max="10" width="7.421875" style="95" customWidth="1"/>
    <col min="11" max="11" width="10.7109375" style="95" customWidth="1"/>
    <col min="12" max="12" width="10.421875" style="95" customWidth="1"/>
    <col min="13" max="13" width="8.421875" style="95" customWidth="1"/>
    <col min="14" max="14" width="12.8515625" style="95" customWidth="1"/>
    <col min="15" max="15" width="13.57421875" style="95" customWidth="1"/>
    <col min="16" max="16" width="12.57421875" style="95" customWidth="1"/>
    <col min="17" max="18" width="13.140625" style="95" customWidth="1"/>
    <col min="19" max="19" width="23.00390625" style="95" customWidth="1"/>
    <col min="20" max="16384" width="33.00390625" style="95" customWidth="1"/>
  </cols>
  <sheetData>
    <row r="1" spans="3:18" ht="24.75" customHeight="1">
      <c r="C1" s="39"/>
      <c r="D1" s="39"/>
      <c r="E1" s="39"/>
      <c r="F1" s="39"/>
      <c r="G1" s="39"/>
      <c r="H1" s="39"/>
      <c r="I1" s="96" t="s">
        <v>296</v>
      </c>
      <c r="J1" s="39"/>
      <c r="K1" s="96"/>
      <c r="L1" s="326"/>
      <c r="M1" s="326"/>
      <c r="N1" s="326"/>
      <c r="O1" s="326"/>
      <c r="P1" s="326"/>
      <c r="Q1" s="327"/>
      <c r="R1" s="39"/>
    </row>
    <row r="2" spans="1:16" s="39" customFormat="1" ht="11.25">
      <c r="A2" s="10"/>
      <c r="B2" s="10"/>
      <c r="C2" s="10"/>
      <c r="D2" s="10"/>
      <c r="E2" s="97"/>
      <c r="F2" s="98"/>
      <c r="G2" s="97" t="s">
        <v>112</v>
      </c>
      <c r="H2" s="98"/>
      <c r="I2" s="98"/>
      <c r="J2" s="98"/>
      <c r="K2" s="98"/>
      <c r="L2" s="10"/>
      <c r="M2" s="10"/>
      <c r="N2" s="10"/>
      <c r="O2" s="10"/>
      <c r="P2" s="10"/>
    </row>
    <row r="3" spans="1:17" s="39" customFormat="1" ht="11.25">
      <c r="A3" s="99"/>
      <c r="B3" s="99"/>
      <c r="C3" s="99"/>
      <c r="D3" s="99"/>
      <c r="E3" s="36"/>
      <c r="F3" s="100" t="s">
        <v>227</v>
      </c>
      <c r="G3" s="278"/>
      <c r="H3" s="278"/>
      <c r="I3" s="36"/>
      <c r="J3" s="36"/>
      <c r="K3" s="10"/>
      <c r="L3" s="10"/>
      <c r="M3" s="10"/>
      <c r="N3" s="10"/>
      <c r="O3" s="10"/>
      <c r="P3" s="10"/>
      <c r="Q3" s="10"/>
    </row>
    <row r="4" spans="1:17" s="39" customFormat="1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1" t="s">
        <v>324</v>
      </c>
      <c r="L4" s="10"/>
      <c r="M4" s="10"/>
      <c r="N4" s="10"/>
      <c r="O4" s="10"/>
      <c r="P4" s="10"/>
      <c r="Q4" s="10"/>
    </row>
    <row r="5" spans="1:19" s="39" customFormat="1" ht="11.25">
      <c r="A5" s="332" t="s">
        <v>326</v>
      </c>
      <c r="B5" s="289"/>
      <c r="C5" s="10"/>
      <c r="D5" s="10"/>
      <c r="E5" s="102"/>
      <c r="F5" s="13"/>
      <c r="G5" s="13"/>
      <c r="H5" s="13"/>
      <c r="I5" s="13"/>
      <c r="J5" s="13"/>
      <c r="K5" s="103"/>
      <c r="L5" s="104"/>
      <c r="M5" s="104"/>
      <c r="N5" s="104"/>
      <c r="O5" s="104"/>
      <c r="P5" s="104"/>
      <c r="Q5" s="104"/>
      <c r="R5" s="104"/>
      <c r="S5" s="104"/>
    </row>
    <row r="6" spans="1:17" s="39" customFormat="1" ht="11.25">
      <c r="A6" s="332" t="s">
        <v>313</v>
      </c>
      <c r="B6" s="28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ht="11.25">
      <c r="A7" s="105"/>
      <c r="B7" s="106"/>
      <c r="C7" s="107"/>
      <c r="D7" s="105"/>
      <c r="E7" s="105"/>
      <c r="F7" s="105"/>
      <c r="G7" s="105"/>
      <c r="H7" s="12"/>
      <c r="I7" s="12"/>
      <c r="J7" s="12"/>
      <c r="K7" s="108" t="s">
        <v>98</v>
      </c>
      <c r="R7" s="109" t="s">
        <v>82</v>
      </c>
    </row>
    <row r="8" spans="1:18" ht="26.25" customHeight="1">
      <c r="A8" s="328" t="s">
        <v>100</v>
      </c>
      <c r="B8" s="328" t="s">
        <v>310</v>
      </c>
      <c r="C8" s="328"/>
      <c r="D8" s="328"/>
      <c r="E8" s="328"/>
      <c r="F8" s="328"/>
      <c r="G8" s="328"/>
      <c r="H8" s="328"/>
      <c r="I8" s="110"/>
      <c r="J8" s="110"/>
      <c r="K8" s="343" t="s">
        <v>232</v>
      </c>
      <c r="L8" s="344"/>
      <c r="M8" s="344"/>
      <c r="N8" s="344"/>
      <c r="O8" s="344"/>
      <c r="P8" s="345"/>
      <c r="Q8" s="328" t="s">
        <v>225</v>
      </c>
      <c r="R8" s="338" t="s">
        <v>239</v>
      </c>
    </row>
    <row r="9" spans="1:18" ht="12.75" customHeight="1">
      <c r="A9" s="333"/>
      <c r="B9" s="328" t="s">
        <v>228</v>
      </c>
      <c r="C9" s="334" t="s">
        <v>229</v>
      </c>
      <c r="D9" s="334" t="s">
        <v>230</v>
      </c>
      <c r="E9" s="334" t="s">
        <v>243</v>
      </c>
      <c r="F9" s="334" t="s">
        <v>120</v>
      </c>
      <c r="G9" s="334" t="s">
        <v>119</v>
      </c>
      <c r="H9" s="334" t="s">
        <v>121</v>
      </c>
      <c r="I9" s="346" t="s">
        <v>193</v>
      </c>
      <c r="J9" s="346" t="s">
        <v>194</v>
      </c>
      <c r="K9" s="328" t="s">
        <v>231</v>
      </c>
      <c r="L9" s="329" t="s">
        <v>195</v>
      </c>
      <c r="M9" s="329" t="s">
        <v>196</v>
      </c>
      <c r="N9" s="329" t="s">
        <v>197</v>
      </c>
      <c r="O9" s="329" t="s">
        <v>198</v>
      </c>
      <c r="P9" s="329" t="s">
        <v>199</v>
      </c>
      <c r="Q9" s="328"/>
      <c r="R9" s="339"/>
    </row>
    <row r="10" spans="1:18" ht="25.5" customHeight="1">
      <c r="A10" s="333"/>
      <c r="B10" s="328"/>
      <c r="C10" s="336"/>
      <c r="D10" s="336"/>
      <c r="E10" s="334"/>
      <c r="F10" s="334"/>
      <c r="G10" s="334"/>
      <c r="H10" s="334"/>
      <c r="I10" s="347"/>
      <c r="J10" s="347"/>
      <c r="K10" s="341"/>
      <c r="L10" s="330"/>
      <c r="M10" s="330"/>
      <c r="N10" s="330"/>
      <c r="O10" s="330"/>
      <c r="P10" s="330"/>
      <c r="Q10" s="328"/>
      <c r="R10" s="339"/>
    </row>
    <row r="11" spans="1:18" ht="8.25" customHeight="1">
      <c r="A11" s="333"/>
      <c r="B11" s="328"/>
      <c r="C11" s="336"/>
      <c r="D11" s="336"/>
      <c r="E11" s="334"/>
      <c r="F11" s="334"/>
      <c r="G11" s="334"/>
      <c r="H11" s="334"/>
      <c r="I11" s="347"/>
      <c r="J11" s="347"/>
      <c r="K11" s="341"/>
      <c r="L11" s="330"/>
      <c r="M11" s="330"/>
      <c r="N11" s="330"/>
      <c r="O11" s="330"/>
      <c r="P11" s="330"/>
      <c r="Q11" s="328"/>
      <c r="R11" s="339"/>
    </row>
    <row r="12" spans="1:18" ht="74.25" customHeight="1">
      <c r="A12" s="333"/>
      <c r="B12" s="328"/>
      <c r="C12" s="337"/>
      <c r="D12" s="337"/>
      <c r="E12" s="335"/>
      <c r="F12" s="334"/>
      <c r="G12" s="334"/>
      <c r="H12" s="334"/>
      <c r="I12" s="348"/>
      <c r="J12" s="348"/>
      <c r="K12" s="342"/>
      <c r="L12" s="331"/>
      <c r="M12" s="331"/>
      <c r="N12" s="331"/>
      <c r="O12" s="331"/>
      <c r="P12" s="331"/>
      <c r="Q12" s="328"/>
      <c r="R12" s="340"/>
    </row>
    <row r="13" spans="1:18" s="112" customFormat="1" ht="21" customHeight="1">
      <c r="A13" s="110" t="s">
        <v>6</v>
      </c>
      <c r="B13" s="110">
        <v>1</v>
      </c>
      <c r="C13" s="110">
        <v>2</v>
      </c>
      <c r="D13" s="110">
        <v>3</v>
      </c>
      <c r="E13" s="110">
        <v>4</v>
      </c>
      <c r="F13" s="111">
        <v>5</v>
      </c>
      <c r="G13" s="111">
        <v>6</v>
      </c>
      <c r="H13" s="111">
        <v>7</v>
      </c>
      <c r="I13" s="111">
        <v>8</v>
      </c>
      <c r="J13" s="111">
        <v>9</v>
      </c>
      <c r="K13" s="110">
        <v>10</v>
      </c>
      <c r="L13" s="111">
        <v>11</v>
      </c>
      <c r="M13" s="111">
        <v>12</v>
      </c>
      <c r="N13" s="111">
        <v>13</v>
      </c>
      <c r="O13" s="111">
        <v>14</v>
      </c>
      <c r="P13" s="111">
        <v>15</v>
      </c>
      <c r="Q13" s="111">
        <v>16</v>
      </c>
      <c r="R13" s="111">
        <v>17</v>
      </c>
    </row>
    <row r="14" spans="1:18" ht="30" customHeight="1">
      <c r="A14" s="113" t="s">
        <v>146</v>
      </c>
      <c r="B14" s="114"/>
      <c r="C14" s="115" t="s">
        <v>98</v>
      </c>
      <c r="D14" s="115" t="s">
        <v>98</v>
      </c>
      <c r="E14" s="115"/>
      <c r="F14" s="115"/>
      <c r="G14" s="115"/>
      <c r="H14" s="115"/>
      <c r="I14" s="115"/>
      <c r="J14" s="115"/>
      <c r="K14" s="115" t="s">
        <v>98</v>
      </c>
      <c r="L14" s="115"/>
      <c r="M14" s="115"/>
      <c r="N14" s="115"/>
      <c r="O14" s="115"/>
      <c r="P14" s="115"/>
      <c r="Q14" s="116"/>
      <c r="R14" s="116"/>
    </row>
    <row r="15" spans="1:18" ht="21" customHeight="1">
      <c r="A15" s="117" t="s">
        <v>311</v>
      </c>
      <c r="B15" s="55"/>
      <c r="C15" s="115" t="s">
        <v>98</v>
      </c>
      <c r="D15" s="115" t="s">
        <v>98</v>
      </c>
      <c r="E15" s="115" t="s">
        <v>98</v>
      </c>
      <c r="F15" s="115"/>
      <c r="G15" s="115"/>
      <c r="H15" s="115"/>
      <c r="I15" s="115"/>
      <c r="J15" s="115"/>
      <c r="K15" s="115" t="s">
        <v>98</v>
      </c>
      <c r="L15" s="115"/>
      <c r="M15" s="115"/>
      <c r="N15" s="115"/>
      <c r="O15" s="115"/>
      <c r="P15" s="115"/>
      <c r="Q15" s="116"/>
      <c r="R15" s="116"/>
    </row>
    <row r="16" spans="1:18" s="119" customFormat="1" ht="11.25">
      <c r="A16" s="118" t="s">
        <v>122</v>
      </c>
      <c r="B16" s="5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4"/>
      <c r="R16" s="4"/>
    </row>
    <row r="17" spans="1:18" s="119" customFormat="1" ht="11.25">
      <c r="A17" s="115" t="s">
        <v>297</v>
      </c>
      <c r="B17" s="6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4"/>
      <c r="R17" s="4"/>
    </row>
    <row r="18" spans="1:18" s="119" customFormat="1" ht="11.25">
      <c r="A18" s="115" t="s">
        <v>189</v>
      </c>
      <c r="B18" s="6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4"/>
      <c r="R18" s="4"/>
    </row>
    <row r="19" spans="1:18" ht="11.25">
      <c r="A19" s="115" t="s">
        <v>115</v>
      </c>
      <c r="B19" s="120"/>
      <c r="C19" s="115" t="s">
        <v>98</v>
      </c>
      <c r="D19" s="115" t="s">
        <v>98</v>
      </c>
      <c r="E19" s="115" t="s">
        <v>98</v>
      </c>
      <c r="F19" s="115"/>
      <c r="G19" s="115"/>
      <c r="H19" s="115"/>
      <c r="I19" s="115"/>
      <c r="J19" s="115"/>
      <c r="K19" s="115" t="s">
        <v>98</v>
      </c>
      <c r="L19" s="115"/>
      <c r="M19" s="115"/>
      <c r="N19" s="115"/>
      <c r="O19" s="115"/>
      <c r="P19" s="115"/>
      <c r="Q19" s="116"/>
      <c r="R19" s="116"/>
    </row>
    <row r="20" spans="1:18" s="119" customFormat="1" ht="17.25" customHeight="1">
      <c r="A20" s="115" t="s">
        <v>116</v>
      </c>
      <c r="B20" s="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4"/>
      <c r="R20" s="4"/>
    </row>
    <row r="21" spans="1:18" s="119" customFormat="1" ht="15" customHeight="1">
      <c r="A21" s="115" t="s">
        <v>113</v>
      </c>
      <c r="B21" s="117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4"/>
      <c r="R21" s="4"/>
    </row>
    <row r="22" spans="1:18" s="119" customFormat="1" ht="15.75" customHeight="1">
      <c r="A22" s="115" t="s">
        <v>117</v>
      </c>
      <c r="B22" s="11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4"/>
      <c r="R22" s="4"/>
    </row>
    <row r="23" spans="1:18" s="119" customFormat="1" ht="15.75" customHeight="1">
      <c r="A23" s="118" t="s">
        <v>123</v>
      </c>
      <c r="B23" s="115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4"/>
      <c r="R23" s="4"/>
    </row>
    <row r="24" spans="1:18" s="119" customFormat="1" ht="19.5" customHeight="1">
      <c r="A24" s="115" t="s">
        <v>298</v>
      </c>
      <c r="B24" s="11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4"/>
      <c r="R24" s="4"/>
    </row>
    <row r="25" spans="1:18" s="119" customFormat="1" ht="18" customHeight="1">
      <c r="A25" s="118" t="s">
        <v>124</v>
      </c>
      <c r="B25" s="11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4"/>
      <c r="R25" s="4"/>
    </row>
    <row r="26" spans="1:18" s="119" customFormat="1" ht="18" customHeight="1">
      <c r="A26" s="118" t="s">
        <v>151</v>
      </c>
      <c r="B26" s="115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"/>
      <c r="R26" s="4"/>
    </row>
    <row r="27" spans="1:18" s="119" customFormat="1" ht="18.75" customHeight="1">
      <c r="A27" s="121" t="s">
        <v>147</v>
      </c>
      <c r="B27" s="115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4"/>
      <c r="R27" s="4"/>
    </row>
    <row r="28" spans="1:18" s="119" customFormat="1" ht="11.25">
      <c r="A28" s="115" t="s">
        <v>311</v>
      </c>
      <c r="B28" s="115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4"/>
      <c r="R28" s="4"/>
    </row>
    <row r="29" spans="1:19" s="119" customFormat="1" ht="27.75" customHeight="1">
      <c r="A29" s="282" t="s">
        <v>331</v>
      </c>
      <c r="B29" s="162" t="s">
        <v>339</v>
      </c>
      <c r="C29" s="162" t="s">
        <v>349</v>
      </c>
      <c r="D29" s="162" t="s">
        <v>350</v>
      </c>
      <c r="E29" s="282" t="s">
        <v>352</v>
      </c>
      <c r="F29" s="162" t="s">
        <v>351</v>
      </c>
      <c r="G29" s="113"/>
      <c r="H29" s="113"/>
      <c r="I29" s="284">
        <v>14000</v>
      </c>
      <c r="J29" s="162" t="s">
        <v>347</v>
      </c>
      <c r="K29" s="284">
        <v>32060</v>
      </c>
      <c r="L29" s="115"/>
      <c r="M29" s="286">
        <v>1</v>
      </c>
      <c r="N29" s="282" t="s">
        <v>348</v>
      </c>
      <c r="O29" s="115"/>
      <c r="P29" s="284">
        <v>32060</v>
      </c>
      <c r="Q29" s="287">
        <f>P29/439394.97</f>
        <v>0.07296396679279238</v>
      </c>
      <c r="R29" s="287">
        <v>0.0005984259857764402</v>
      </c>
      <c r="S29" s="160"/>
    </row>
    <row r="30" spans="1:19" s="119" customFormat="1" ht="27.75" customHeight="1">
      <c r="A30" s="282" t="s">
        <v>332</v>
      </c>
      <c r="B30" s="162" t="s">
        <v>340</v>
      </c>
      <c r="C30" s="162" t="s">
        <v>349</v>
      </c>
      <c r="D30" s="162" t="s">
        <v>350</v>
      </c>
      <c r="E30" s="282" t="s">
        <v>352</v>
      </c>
      <c r="F30" s="162" t="s">
        <v>353</v>
      </c>
      <c r="G30" s="113"/>
      <c r="H30" s="113"/>
      <c r="I30" s="284">
        <v>16000</v>
      </c>
      <c r="J30" s="162" t="s">
        <v>347</v>
      </c>
      <c r="K30" s="284">
        <v>28800</v>
      </c>
      <c r="L30" s="115"/>
      <c r="M30" s="286">
        <v>1</v>
      </c>
      <c r="N30" s="282" t="s">
        <v>348</v>
      </c>
      <c r="O30" s="115"/>
      <c r="P30" s="284">
        <v>28800</v>
      </c>
      <c r="Q30" s="287">
        <f>P30/439394.97</f>
        <v>0.06554467385004431</v>
      </c>
      <c r="R30" s="287">
        <v>0.00026468155500413565</v>
      </c>
      <c r="S30" s="160"/>
    </row>
    <row r="31" spans="1:19" s="119" customFormat="1" ht="27.75" customHeight="1">
      <c r="A31" s="282" t="s">
        <v>333</v>
      </c>
      <c r="B31" s="162" t="s">
        <v>341</v>
      </c>
      <c r="C31" s="162" t="s">
        <v>349</v>
      </c>
      <c r="D31" s="162" t="s">
        <v>350</v>
      </c>
      <c r="E31" s="282" t="s">
        <v>352</v>
      </c>
      <c r="F31" s="162" t="s">
        <v>354</v>
      </c>
      <c r="G31" s="113"/>
      <c r="H31" s="113"/>
      <c r="I31" s="284">
        <v>11565</v>
      </c>
      <c r="J31" s="162" t="s">
        <v>347</v>
      </c>
      <c r="K31" s="284">
        <v>22575</v>
      </c>
      <c r="L31" s="115"/>
      <c r="M31" s="286">
        <v>1</v>
      </c>
      <c r="N31" s="282" t="s">
        <v>348</v>
      </c>
      <c r="O31" s="115"/>
      <c r="P31" s="284">
        <v>22575</v>
      </c>
      <c r="Q31" s="287">
        <f>P31/439394.97</f>
        <v>0.05137746570016494</v>
      </c>
      <c r="R31" s="287">
        <v>0.0002625064639237582</v>
      </c>
      <c r="S31" s="160"/>
    </row>
    <row r="32" spans="1:19" s="119" customFormat="1" ht="27.75" customHeight="1">
      <c r="A32" s="282" t="s">
        <v>334</v>
      </c>
      <c r="B32" s="162" t="s">
        <v>342</v>
      </c>
      <c r="C32" s="162" t="s">
        <v>349</v>
      </c>
      <c r="D32" s="162" t="s">
        <v>350</v>
      </c>
      <c r="E32" s="282" t="s">
        <v>352</v>
      </c>
      <c r="F32" s="162" t="s">
        <v>355</v>
      </c>
      <c r="G32" s="113"/>
      <c r="H32" s="113"/>
      <c r="I32" s="284">
        <v>1900</v>
      </c>
      <c r="J32" s="162" t="s">
        <v>347</v>
      </c>
      <c r="K32" s="284">
        <v>16758</v>
      </c>
      <c r="L32" s="115"/>
      <c r="M32" s="286">
        <v>1</v>
      </c>
      <c r="N32" s="282" t="s">
        <v>348</v>
      </c>
      <c r="O32" s="115"/>
      <c r="P32" s="284">
        <v>16758</v>
      </c>
      <c r="Q32" s="287">
        <f aca="true" t="shared" si="0" ref="Q32:Q37">P32/439394.97</f>
        <v>0.03813880709649453</v>
      </c>
      <c r="R32" s="287">
        <v>0.0003938944698667621</v>
      </c>
      <c r="S32" s="160"/>
    </row>
    <row r="33" spans="1:19" s="119" customFormat="1" ht="27.75" customHeight="1">
      <c r="A33" s="282" t="s">
        <v>335</v>
      </c>
      <c r="B33" s="162" t="s">
        <v>343</v>
      </c>
      <c r="C33" s="162" t="s">
        <v>349</v>
      </c>
      <c r="D33" s="162" t="s">
        <v>350</v>
      </c>
      <c r="E33" s="282" t="s">
        <v>352</v>
      </c>
      <c r="F33" s="162" t="s">
        <v>356</v>
      </c>
      <c r="G33" s="113"/>
      <c r="H33" s="113"/>
      <c r="I33" s="284">
        <v>1000</v>
      </c>
      <c r="J33" s="162" t="s">
        <v>347</v>
      </c>
      <c r="K33" s="284">
        <v>28013</v>
      </c>
      <c r="L33" s="115"/>
      <c r="M33" s="286">
        <v>1</v>
      </c>
      <c r="N33" s="282" t="s">
        <v>348</v>
      </c>
      <c r="O33" s="115"/>
      <c r="P33" s="284">
        <v>28013</v>
      </c>
      <c r="Q33" s="287">
        <f t="shared" si="0"/>
        <v>0.0637535746028226</v>
      </c>
      <c r="R33" s="287">
        <v>0.0004761904761904762</v>
      </c>
      <c r="S33" s="160"/>
    </row>
    <row r="34" spans="1:19" s="119" customFormat="1" ht="27.75" customHeight="1">
      <c r="A34" s="282" t="s">
        <v>336</v>
      </c>
      <c r="B34" s="162" t="s">
        <v>344</v>
      </c>
      <c r="C34" s="162" t="s">
        <v>349</v>
      </c>
      <c r="D34" s="162" t="s">
        <v>350</v>
      </c>
      <c r="E34" s="282" t="s">
        <v>352</v>
      </c>
      <c r="F34" s="162" t="s">
        <v>357</v>
      </c>
      <c r="G34" s="113"/>
      <c r="H34" s="113"/>
      <c r="I34" s="284">
        <v>5900</v>
      </c>
      <c r="J34" s="162" t="s">
        <v>347</v>
      </c>
      <c r="K34" s="284">
        <v>23040</v>
      </c>
      <c r="L34" s="115"/>
      <c r="M34" s="286">
        <v>1</v>
      </c>
      <c r="N34" s="282" t="s">
        <v>348</v>
      </c>
      <c r="O34" s="115"/>
      <c r="P34" s="284">
        <v>23039</v>
      </c>
      <c r="Q34" s="287">
        <f t="shared" si="0"/>
        <v>0.05243346322330454</v>
      </c>
      <c r="R34" s="287">
        <v>0.0019666666666666665</v>
      </c>
      <c r="S34" s="160"/>
    </row>
    <row r="35" spans="1:19" s="119" customFormat="1" ht="27.75" customHeight="1">
      <c r="A35" s="282" t="s">
        <v>337</v>
      </c>
      <c r="B35" s="162" t="s">
        <v>345</v>
      </c>
      <c r="C35" s="162" t="s">
        <v>349</v>
      </c>
      <c r="D35" s="162" t="s">
        <v>350</v>
      </c>
      <c r="E35" s="282" t="s">
        <v>352</v>
      </c>
      <c r="F35" s="162" t="s">
        <v>358</v>
      </c>
      <c r="G35" s="113"/>
      <c r="H35" s="113"/>
      <c r="I35" s="284">
        <v>10000</v>
      </c>
      <c r="J35" s="162" t="s">
        <v>347</v>
      </c>
      <c r="K35" s="284">
        <v>18700</v>
      </c>
      <c r="L35" s="115"/>
      <c r="M35" s="286">
        <v>1</v>
      </c>
      <c r="N35" s="282" t="s">
        <v>348</v>
      </c>
      <c r="O35" s="115"/>
      <c r="P35" s="284">
        <v>18700</v>
      </c>
      <c r="Q35" s="287">
        <f t="shared" si="0"/>
        <v>0.04255852086791071</v>
      </c>
      <c r="R35" s="287">
        <v>0.0005068912113630411</v>
      </c>
      <c r="S35" s="160"/>
    </row>
    <row r="36" spans="1:19" s="119" customFormat="1" ht="27.75" customHeight="1">
      <c r="A36" s="282" t="s">
        <v>338</v>
      </c>
      <c r="B36" s="162" t="s">
        <v>346</v>
      </c>
      <c r="C36" s="162" t="s">
        <v>349</v>
      </c>
      <c r="D36" s="162" t="s">
        <v>350</v>
      </c>
      <c r="E36" s="282" t="s">
        <v>352</v>
      </c>
      <c r="F36" s="162" t="s">
        <v>359</v>
      </c>
      <c r="G36" s="113"/>
      <c r="H36" s="113"/>
      <c r="I36" s="284">
        <v>5000</v>
      </c>
      <c r="J36" s="162" t="s">
        <v>347</v>
      </c>
      <c r="K36" s="284">
        <v>20852</v>
      </c>
      <c r="L36" s="115"/>
      <c r="M36" s="286">
        <v>1</v>
      </c>
      <c r="N36" s="282" t="s">
        <v>348</v>
      </c>
      <c r="O36" s="115"/>
      <c r="P36" s="284">
        <v>20853</v>
      </c>
      <c r="Q36" s="287">
        <f t="shared" si="0"/>
        <v>0.047458440409547706</v>
      </c>
      <c r="R36" s="287">
        <v>0.0014492753623188406</v>
      </c>
      <c r="S36" s="160"/>
    </row>
    <row r="37" spans="1:18" s="119" customFormat="1" ht="11.25">
      <c r="A37" s="283" t="s">
        <v>125</v>
      </c>
      <c r="B37" s="115"/>
      <c r="C37" s="113"/>
      <c r="D37" s="113"/>
      <c r="E37" s="113"/>
      <c r="F37" s="113"/>
      <c r="G37" s="113"/>
      <c r="H37" s="113"/>
      <c r="I37" s="285"/>
      <c r="J37" s="113"/>
      <c r="K37" s="285">
        <f>SUM(K29:K36)</f>
        <v>190798</v>
      </c>
      <c r="L37" s="113"/>
      <c r="M37" s="113"/>
      <c r="N37" s="113"/>
      <c r="O37" s="113"/>
      <c r="P37" s="285">
        <f>SUM(P29:P36)</f>
        <v>190798</v>
      </c>
      <c r="Q37" s="293">
        <f t="shared" si="0"/>
        <v>0.4342289125430817</v>
      </c>
      <c r="R37" s="4"/>
    </row>
    <row r="38" spans="1:18" s="119" customFormat="1" ht="11.25">
      <c r="A38" s="282" t="s">
        <v>299</v>
      </c>
      <c r="B38" s="115"/>
      <c r="C38" s="113"/>
      <c r="D38" s="113"/>
      <c r="E38" s="113"/>
      <c r="F38" s="113"/>
      <c r="G38" s="113"/>
      <c r="H38" s="113"/>
      <c r="I38" s="285"/>
      <c r="J38" s="113"/>
      <c r="K38" s="285"/>
      <c r="L38" s="113"/>
      <c r="M38" s="113"/>
      <c r="N38" s="113"/>
      <c r="O38" s="113"/>
      <c r="P38" s="285"/>
      <c r="Q38" s="288"/>
      <c r="R38" s="4"/>
    </row>
    <row r="39" spans="1:18" s="119" customFormat="1" ht="11.25">
      <c r="A39" s="283" t="s">
        <v>190</v>
      </c>
      <c r="B39" s="115"/>
      <c r="C39" s="113"/>
      <c r="D39" s="113"/>
      <c r="E39" s="113"/>
      <c r="F39" s="113"/>
      <c r="G39" s="113"/>
      <c r="H39" s="113"/>
      <c r="I39" s="285"/>
      <c r="J39" s="113"/>
      <c r="K39" s="285"/>
      <c r="L39" s="113"/>
      <c r="M39" s="113"/>
      <c r="N39" s="113"/>
      <c r="O39" s="113"/>
      <c r="P39" s="285"/>
      <c r="Q39" s="288"/>
      <c r="R39" s="4"/>
    </row>
    <row r="40" spans="1:18" s="119" customFormat="1" ht="11.25">
      <c r="A40" s="282" t="s">
        <v>300</v>
      </c>
      <c r="B40" s="115"/>
      <c r="C40" s="113"/>
      <c r="D40" s="113"/>
      <c r="E40" s="113"/>
      <c r="F40" s="113"/>
      <c r="G40" s="113"/>
      <c r="H40" s="113"/>
      <c r="I40" s="285"/>
      <c r="J40" s="113"/>
      <c r="K40" s="285"/>
      <c r="L40" s="113"/>
      <c r="M40" s="113"/>
      <c r="N40" s="113"/>
      <c r="O40" s="113"/>
      <c r="P40" s="285"/>
      <c r="Q40" s="288"/>
      <c r="R40" s="4"/>
    </row>
    <row r="41" spans="1:18" s="119" customFormat="1" ht="10.5">
      <c r="A41" s="283" t="s">
        <v>126</v>
      </c>
      <c r="B41" s="113"/>
      <c r="C41" s="113"/>
      <c r="D41" s="113"/>
      <c r="E41" s="113"/>
      <c r="F41" s="113"/>
      <c r="G41" s="113"/>
      <c r="H41" s="113"/>
      <c r="I41" s="285"/>
      <c r="J41" s="113"/>
      <c r="K41" s="285"/>
      <c r="L41" s="113"/>
      <c r="M41" s="113"/>
      <c r="N41" s="113"/>
      <c r="O41" s="113"/>
      <c r="P41" s="285"/>
      <c r="Q41" s="288"/>
      <c r="R41" s="4"/>
    </row>
    <row r="42" spans="1:18" s="119" customFormat="1" ht="11.25">
      <c r="A42" s="282" t="s">
        <v>226</v>
      </c>
      <c r="B42" s="115"/>
      <c r="C42" s="113"/>
      <c r="D42" s="113"/>
      <c r="E42" s="113"/>
      <c r="F42" s="113"/>
      <c r="G42" s="113"/>
      <c r="H42" s="113"/>
      <c r="I42" s="285"/>
      <c r="J42" s="113"/>
      <c r="K42" s="285"/>
      <c r="L42" s="113"/>
      <c r="M42" s="113"/>
      <c r="N42" s="113"/>
      <c r="O42" s="113"/>
      <c r="P42" s="285"/>
      <c r="Q42" s="288"/>
      <c r="R42" s="4"/>
    </row>
    <row r="43" spans="1:18" s="119" customFormat="1" ht="11.25">
      <c r="A43" s="282" t="s">
        <v>114</v>
      </c>
      <c r="B43" s="115"/>
      <c r="C43" s="113"/>
      <c r="D43" s="113"/>
      <c r="E43" s="113"/>
      <c r="F43" s="113"/>
      <c r="G43" s="113"/>
      <c r="H43" s="113"/>
      <c r="I43" s="285"/>
      <c r="J43" s="113"/>
      <c r="K43" s="285"/>
      <c r="L43" s="113"/>
      <c r="M43" s="113"/>
      <c r="N43" s="113"/>
      <c r="O43" s="113"/>
      <c r="P43" s="285"/>
      <c r="Q43" s="291"/>
      <c r="R43" s="4"/>
    </row>
    <row r="44" spans="1:18" ht="11.25">
      <c r="A44" s="282" t="s">
        <v>115</v>
      </c>
      <c r="B44" s="115"/>
      <c r="C44" s="115"/>
      <c r="D44" s="115"/>
      <c r="E44" s="115"/>
      <c r="F44" s="115"/>
      <c r="G44" s="115"/>
      <c r="H44" s="115"/>
      <c r="I44" s="284"/>
      <c r="J44" s="115"/>
      <c r="K44" s="284"/>
      <c r="L44" s="115"/>
      <c r="M44" s="115"/>
      <c r="N44" s="115"/>
      <c r="O44" s="115"/>
      <c r="P44" s="284"/>
      <c r="Q44" s="292"/>
      <c r="R44" s="116"/>
    </row>
    <row r="45" spans="1:18" s="119" customFormat="1" ht="11.25">
      <c r="A45" s="282" t="s">
        <v>116</v>
      </c>
      <c r="B45" s="113"/>
      <c r="C45" s="113"/>
      <c r="D45" s="113"/>
      <c r="E45" s="113"/>
      <c r="F45" s="113"/>
      <c r="G45" s="113"/>
      <c r="H45" s="113"/>
      <c r="I45" s="285"/>
      <c r="J45" s="113"/>
      <c r="K45" s="285"/>
      <c r="L45" s="113"/>
      <c r="M45" s="113"/>
      <c r="N45" s="113"/>
      <c r="O45" s="113"/>
      <c r="P45" s="285"/>
      <c r="Q45" s="291"/>
      <c r="R45" s="4"/>
    </row>
    <row r="46" spans="1:18" ht="11.25">
      <c r="A46" s="98" t="s">
        <v>113</v>
      </c>
      <c r="B46" s="115"/>
      <c r="C46" s="115"/>
      <c r="D46" s="115"/>
      <c r="E46" s="115"/>
      <c r="F46" s="115"/>
      <c r="G46" s="115"/>
      <c r="H46" s="115"/>
      <c r="I46" s="284"/>
      <c r="J46" s="115"/>
      <c r="K46" s="284"/>
      <c r="L46" s="115"/>
      <c r="M46" s="115"/>
      <c r="N46" s="115"/>
      <c r="O46" s="115"/>
      <c r="P46" s="284"/>
      <c r="Q46" s="292"/>
      <c r="R46" s="116"/>
    </row>
    <row r="47" spans="1:18" ht="11.25">
      <c r="A47" s="282" t="s">
        <v>117</v>
      </c>
      <c r="B47" s="114"/>
      <c r="C47" s="115"/>
      <c r="D47" s="115"/>
      <c r="E47" s="115"/>
      <c r="F47" s="115"/>
      <c r="G47" s="115"/>
      <c r="H47" s="115"/>
      <c r="I47" s="284"/>
      <c r="J47" s="115"/>
      <c r="K47" s="284"/>
      <c r="L47" s="115"/>
      <c r="M47" s="115"/>
      <c r="N47" s="115"/>
      <c r="O47" s="115"/>
      <c r="P47" s="284"/>
      <c r="Q47" s="292"/>
      <c r="R47" s="116"/>
    </row>
    <row r="48" spans="1:18" ht="11.25">
      <c r="A48" s="283" t="s">
        <v>150</v>
      </c>
      <c r="B48" s="114"/>
      <c r="C48" s="115" t="s">
        <v>98</v>
      </c>
      <c r="D48" s="115" t="s">
        <v>98</v>
      </c>
      <c r="E48" s="115" t="s">
        <v>98</v>
      </c>
      <c r="F48" s="115"/>
      <c r="G48" s="115"/>
      <c r="H48" s="115"/>
      <c r="I48" s="284"/>
      <c r="J48" s="115"/>
      <c r="K48" s="284" t="s">
        <v>98</v>
      </c>
      <c r="L48" s="115"/>
      <c r="M48" s="115"/>
      <c r="N48" s="115"/>
      <c r="O48" s="115"/>
      <c r="P48" s="284"/>
      <c r="Q48" s="292"/>
      <c r="R48" s="116"/>
    </row>
    <row r="49" spans="1:18" ht="11.25">
      <c r="A49" s="282" t="s">
        <v>149</v>
      </c>
      <c r="B49" s="122"/>
      <c r="C49" s="115"/>
      <c r="D49" s="115"/>
      <c r="E49" s="115"/>
      <c r="F49" s="115"/>
      <c r="G49" s="115"/>
      <c r="H49" s="115"/>
      <c r="I49" s="284"/>
      <c r="J49" s="115"/>
      <c r="K49" s="284"/>
      <c r="L49" s="115"/>
      <c r="M49" s="115"/>
      <c r="N49" s="115"/>
      <c r="O49" s="115"/>
      <c r="P49" s="284"/>
      <c r="Q49" s="292"/>
      <c r="R49" s="116"/>
    </row>
    <row r="50" spans="1:18" ht="11.25">
      <c r="A50" s="283" t="s">
        <v>153</v>
      </c>
      <c r="B50" s="114"/>
      <c r="C50" s="115" t="s">
        <v>98</v>
      </c>
      <c r="D50" s="115" t="s">
        <v>98</v>
      </c>
      <c r="E50" s="115" t="s">
        <v>98</v>
      </c>
      <c r="F50" s="115"/>
      <c r="G50" s="115"/>
      <c r="H50" s="115"/>
      <c r="I50" s="284"/>
      <c r="J50" s="115"/>
      <c r="K50" s="284" t="s">
        <v>98</v>
      </c>
      <c r="L50" s="115"/>
      <c r="M50" s="115"/>
      <c r="N50" s="115"/>
      <c r="O50" s="115"/>
      <c r="P50" s="284"/>
      <c r="Q50" s="292"/>
      <c r="R50" s="116"/>
    </row>
    <row r="51" spans="1:18" ht="20.25" customHeight="1">
      <c r="A51" s="98" t="s">
        <v>251</v>
      </c>
      <c r="B51" s="123"/>
      <c r="C51" s="115" t="s">
        <v>98</v>
      </c>
      <c r="D51" s="115" t="s">
        <v>98</v>
      </c>
      <c r="E51" s="115" t="s">
        <v>98</v>
      </c>
      <c r="F51" s="115"/>
      <c r="G51" s="115"/>
      <c r="H51" s="115"/>
      <c r="I51" s="284"/>
      <c r="J51" s="115"/>
      <c r="K51" s="284" t="s">
        <v>98</v>
      </c>
      <c r="L51" s="115"/>
      <c r="M51" s="115"/>
      <c r="N51" s="115"/>
      <c r="O51" s="115"/>
      <c r="P51" s="284"/>
      <c r="Q51" s="292"/>
      <c r="R51" s="116"/>
    </row>
    <row r="52" spans="1:18" ht="16.5" customHeight="1">
      <c r="A52" s="282" t="s">
        <v>118</v>
      </c>
      <c r="B52" s="123"/>
      <c r="C52" s="115"/>
      <c r="D52" s="115"/>
      <c r="E52" s="115"/>
      <c r="F52" s="115"/>
      <c r="G52" s="115"/>
      <c r="H52" s="115"/>
      <c r="I52" s="284"/>
      <c r="J52" s="115"/>
      <c r="K52" s="284"/>
      <c r="L52" s="115"/>
      <c r="M52" s="115"/>
      <c r="N52" s="115"/>
      <c r="O52" s="115"/>
      <c r="P52" s="284"/>
      <c r="Q52" s="292"/>
      <c r="R52" s="116"/>
    </row>
    <row r="53" spans="1:18" ht="15.75" customHeight="1">
      <c r="A53" s="98" t="s">
        <v>182</v>
      </c>
      <c r="B53" s="116"/>
      <c r="C53" s="115" t="s">
        <v>98</v>
      </c>
      <c r="D53" s="115" t="s">
        <v>98</v>
      </c>
      <c r="E53" s="115" t="s">
        <v>98</v>
      </c>
      <c r="F53" s="115"/>
      <c r="G53" s="115"/>
      <c r="H53" s="115"/>
      <c r="I53" s="284"/>
      <c r="J53" s="115"/>
      <c r="K53" s="284" t="s">
        <v>98</v>
      </c>
      <c r="L53" s="115"/>
      <c r="M53" s="115"/>
      <c r="N53" s="115"/>
      <c r="O53" s="115"/>
      <c r="P53" s="284"/>
      <c r="Q53" s="292"/>
      <c r="R53" s="116"/>
    </row>
    <row r="54" spans="1:18" ht="15.75" customHeight="1">
      <c r="A54" s="98" t="s">
        <v>148</v>
      </c>
      <c r="B54" s="116"/>
      <c r="C54" s="115"/>
      <c r="D54" s="115"/>
      <c r="E54" s="115"/>
      <c r="F54" s="115"/>
      <c r="G54" s="115"/>
      <c r="H54" s="115"/>
      <c r="I54" s="284"/>
      <c r="J54" s="115"/>
      <c r="K54" s="284"/>
      <c r="L54" s="115"/>
      <c r="M54" s="115"/>
      <c r="N54" s="115"/>
      <c r="O54" s="115"/>
      <c r="P54" s="284"/>
      <c r="Q54" s="292"/>
      <c r="R54" s="116"/>
    </row>
    <row r="55" spans="1:18" s="119" customFormat="1" ht="11.25">
      <c r="A55" s="98" t="s">
        <v>183</v>
      </c>
      <c r="B55" s="116"/>
      <c r="C55" s="113"/>
      <c r="D55" s="113"/>
      <c r="E55" s="113"/>
      <c r="F55" s="113"/>
      <c r="G55" s="113"/>
      <c r="H55" s="113"/>
      <c r="I55" s="285"/>
      <c r="J55" s="113"/>
      <c r="K55" s="285"/>
      <c r="L55" s="113"/>
      <c r="M55" s="113"/>
      <c r="N55" s="113"/>
      <c r="O55" s="113"/>
      <c r="P55" s="285"/>
      <c r="Q55" s="291"/>
      <c r="R55" s="4"/>
    </row>
    <row r="56" spans="1:18" s="119" customFormat="1" ht="11.25">
      <c r="A56" s="282" t="s">
        <v>11</v>
      </c>
      <c r="B56" s="116"/>
      <c r="C56" s="113"/>
      <c r="D56" s="113"/>
      <c r="E56" s="113"/>
      <c r="F56" s="113"/>
      <c r="G56" s="113"/>
      <c r="H56" s="113"/>
      <c r="I56" s="285"/>
      <c r="J56" s="113"/>
      <c r="K56" s="285"/>
      <c r="L56" s="113"/>
      <c r="M56" s="113"/>
      <c r="N56" s="113"/>
      <c r="O56" s="113"/>
      <c r="P56" s="285"/>
      <c r="Q56" s="291"/>
      <c r="R56" s="4"/>
    </row>
    <row r="57" spans="1:18" ht="18.75" customHeight="1">
      <c r="A57" s="283" t="s">
        <v>191</v>
      </c>
      <c r="B57" s="116"/>
      <c r="C57" s="115" t="s">
        <v>98</v>
      </c>
      <c r="D57" s="115" t="s">
        <v>98</v>
      </c>
      <c r="E57" s="115" t="s">
        <v>98</v>
      </c>
      <c r="F57" s="115"/>
      <c r="G57" s="115"/>
      <c r="H57" s="115"/>
      <c r="I57" s="284"/>
      <c r="J57" s="115"/>
      <c r="K57" s="284" t="s">
        <v>98</v>
      </c>
      <c r="L57" s="115"/>
      <c r="M57" s="115"/>
      <c r="N57" s="115"/>
      <c r="O57" s="115"/>
      <c r="P57" s="284"/>
      <c r="Q57" s="292"/>
      <c r="R57" s="116"/>
    </row>
    <row r="58" spans="1:18" ht="18.75" customHeight="1">
      <c r="A58" s="282" t="s">
        <v>301</v>
      </c>
      <c r="B58" s="116"/>
      <c r="C58" s="115"/>
      <c r="D58" s="115"/>
      <c r="E58" s="115"/>
      <c r="F58" s="115"/>
      <c r="G58" s="115"/>
      <c r="H58" s="115"/>
      <c r="I58" s="284"/>
      <c r="J58" s="115"/>
      <c r="K58" s="284"/>
      <c r="L58" s="115"/>
      <c r="M58" s="115"/>
      <c r="N58" s="115"/>
      <c r="O58" s="115"/>
      <c r="P58" s="284"/>
      <c r="Q58" s="292"/>
      <c r="R58" s="116"/>
    </row>
    <row r="59" spans="1:19" ht="19.5" customHeight="1">
      <c r="A59" s="283" t="s">
        <v>200</v>
      </c>
      <c r="B59" s="116"/>
      <c r="C59" s="115"/>
      <c r="D59" s="115"/>
      <c r="E59" s="115"/>
      <c r="F59" s="115"/>
      <c r="G59" s="115"/>
      <c r="H59" s="115"/>
      <c r="I59" s="284"/>
      <c r="J59" s="115"/>
      <c r="K59" s="284"/>
      <c r="L59" s="115"/>
      <c r="M59" s="115"/>
      <c r="N59" s="115"/>
      <c r="O59" s="115"/>
      <c r="P59" s="284"/>
      <c r="Q59" s="292"/>
      <c r="R59" s="116"/>
      <c r="S59" s="106"/>
    </row>
    <row r="60" spans="1:19" ht="24" customHeight="1">
      <c r="A60" s="283" t="s">
        <v>152</v>
      </c>
      <c r="B60" s="4"/>
      <c r="C60" s="113"/>
      <c r="D60" s="113"/>
      <c r="E60" s="113"/>
      <c r="F60" s="113"/>
      <c r="G60" s="113"/>
      <c r="H60" s="113"/>
      <c r="I60" s="285"/>
      <c r="J60" s="113"/>
      <c r="K60" s="285">
        <f>SUM(K37)</f>
        <v>190798</v>
      </c>
      <c r="L60" s="113"/>
      <c r="M60" s="113"/>
      <c r="N60" s="113"/>
      <c r="O60" s="113"/>
      <c r="P60" s="285">
        <f>SUM(P37)</f>
        <v>190798</v>
      </c>
      <c r="Q60" s="293">
        <f>P60/439394.97</f>
        <v>0.4342289125430817</v>
      </c>
      <c r="R60" s="113"/>
      <c r="S60" s="125"/>
    </row>
    <row r="61" spans="1:19" ht="21">
      <c r="A61" s="283" t="s">
        <v>244</v>
      </c>
      <c r="B61" s="4"/>
      <c r="C61" s="113"/>
      <c r="D61" s="113"/>
      <c r="E61" s="113"/>
      <c r="F61" s="113"/>
      <c r="G61" s="113"/>
      <c r="H61" s="113"/>
      <c r="I61" s="285"/>
      <c r="J61" s="113"/>
      <c r="K61" s="285">
        <f>SUM(K37)</f>
        <v>190798</v>
      </c>
      <c r="L61" s="113"/>
      <c r="M61" s="113"/>
      <c r="N61" s="113"/>
      <c r="O61" s="113"/>
      <c r="P61" s="285">
        <f>SUM(P37)</f>
        <v>190798</v>
      </c>
      <c r="Q61" s="293">
        <f>P61/439394.97</f>
        <v>0.4342289125430817</v>
      </c>
      <c r="R61" s="4"/>
      <c r="S61" s="106"/>
    </row>
    <row r="62" spans="1:18" ht="16.5" customHeight="1">
      <c r="A62" s="283" t="s">
        <v>192</v>
      </c>
      <c r="B62" s="161"/>
      <c r="C62" s="113" t="s">
        <v>98</v>
      </c>
      <c r="D62" s="113" t="s">
        <v>98</v>
      </c>
      <c r="E62" s="113" t="s">
        <v>98</v>
      </c>
      <c r="F62" s="113"/>
      <c r="G62" s="113"/>
      <c r="H62" s="113"/>
      <c r="I62" s="285"/>
      <c r="J62" s="113"/>
      <c r="K62" s="285">
        <f>K26+K60</f>
        <v>190798</v>
      </c>
      <c r="L62" s="113"/>
      <c r="M62" s="113"/>
      <c r="N62" s="113"/>
      <c r="O62" s="113"/>
      <c r="P62" s="285">
        <f>P26+P60</f>
        <v>190798</v>
      </c>
      <c r="Q62" s="293">
        <f>P62/439394.97</f>
        <v>0.4342289125430817</v>
      </c>
      <c r="R62" s="113"/>
    </row>
    <row r="63" spans="1:19" s="119" customFormat="1" ht="18.75" customHeight="1">
      <c r="A63" s="124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4"/>
      <c r="R63" s="124"/>
      <c r="S63" s="124"/>
    </row>
    <row r="64" spans="1:19" s="119" customFormat="1" ht="49.5" customHeight="1">
      <c r="A64" s="324" t="s">
        <v>312</v>
      </c>
      <c r="B64" s="324"/>
      <c r="C64" s="324"/>
      <c r="D64" s="324"/>
      <c r="E64" s="324"/>
      <c r="F64" s="324"/>
      <c r="G64" s="324"/>
      <c r="H64" s="324"/>
      <c r="I64" s="324"/>
      <c r="J64" s="127"/>
      <c r="K64" s="127"/>
      <c r="L64" s="126"/>
      <c r="M64" s="126"/>
      <c r="N64" s="126"/>
      <c r="O64" s="126"/>
      <c r="P64" s="126"/>
      <c r="Q64" s="124"/>
      <c r="R64" s="124"/>
      <c r="S64" s="124"/>
    </row>
    <row r="65" spans="1:19" s="119" customFormat="1" ht="14.25" customHeight="1">
      <c r="A65" s="325" t="s">
        <v>302</v>
      </c>
      <c r="B65" s="325"/>
      <c r="C65" s="325"/>
      <c r="D65" s="325"/>
      <c r="E65" s="325"/>
      <c r="F65" s="325"/>
      <c r="G65" s="325"/>
      <c r="H65" s="325"/>
      <c r="I65" s="325"/>
      <c r="J65" s="106"/>
      <c r="K65" s="106"/>
      <c r="L65" s="126"/>
      <c r="M65" s="126"/>
      <c r="N65" s="126"/>
      <c r="O65" s="126"/>
      <c r="P65" s="126"/>
      <c r="Q65" s="124"/>
      <c r="R65" s="124"/>
      <c r="S65" s="124"/>
    </row>
    <row r="66" spans="11:19" s="119" customFormat="1" ht="13.5" customHeight="1">
      <c r="K66" s="106"/>
      <c r="L66" s="126"/>
      <c r="M66" s="126"/>
      <c r="N66" s="126"/>
      <c r="O66" s="126"/>
      <c r="P66" s="126"/>
      <c r="Q66" s="124"/>
      <c r="R66" s="124"/>
      <c r="S66" s="124"/>
    </row>
    <row r="67" spans="1:19" s="119" customFormat="1" ht="16.5" customHeight="1">
      <c r="A67" s="148" t="s">
        <v>366</v>
      </c>
      <c r="B67" s="365"/>
      <c r="C67" s="366"/>
      <c r="D67" s="367"/>
      <c r="E67" s="367"/>
      <c r="F67" s="367"/>
      <c r="G67" s="170" t="s">
        <v>206</v>
      </c>
      <c r="H67" s="367"/>
      <c r="I67" s="367"/>
      <c r="J67" s="367"/>
      <c r="K67" s="170" t="s">
        <v>321</v>
      </c>
      <c r="L67" s="153"/>
      <c r="M67" s="368"/>
      <c r="N67" s="368"/>
      <c r="O67" s="299" t="s">
        <v>322</v>
      </c>
      <c r="P67" s="299"/>
      <c r="Q67" s="124"/>
      <c r="R67" s="124"/>
      <c r="S67" s="124"/>
    </row>
    <row r="68" spans="1:19" s="119" customFormat="1" ht="15" customHeight="1">
      <c r="A68" s="369"/>
      <c r="B68" s="369"/>
      <c r="C68" s="370"/>
      <c r="D68" s="367"/>
      <c r="E68" s="367"/>
      <c r="F68" s="367"/>
      <c r="G68" s="5" t="s">
        <v>373</v>
      </c>
      <c r="H68" s="5"/>
      <c r="I68" s="5"/>
      <c r="J68" s="367"/>
      <c r="K68" s="200"/>
      <c r="L68" s="200" t="s">
        <v>370</v>
      </c>
      <c r="M68" s="200"/>
      <c r="N68" s="370"/>
      <c r="O68" s="155"/>
      <c r="P68" s="199" t="s">
        <v>371</v>
      </c>
      <c r="Q68" s="124"/>
      <c r="R68" s="124"/>
      <c r="S68" s="124"/>
    </row>
    <row r="69" spans="1:19" s="119" customFormat="1" ht="15.75" customHeight="1">
      <c r="A69" s="124"/>
      <c r="B69" s="125"/>
      <c r="C69" s="126"/>
      <c r="D69" s="126"/>
      <c r="E69" s="371"/>
      <c r="F69" s="126"/>
      <c r="G69" s="126"/>
      <c r="H69" s="158"/>
      <c r="I69" s="105"/>
      <c r="J69" s="158"/>
      <c r="K69" s="372"/>
      <c r="L69" s="158"/>
      <c r="M69" s="105"/>
      <c r="N69" s="158"/>
      <c r="O69" s="126"/>
      <c r="P69" s="126"/>
      <c r="Q69" s="124"/>
      <c r="R69" s="124"/>
      <c r="S69" s="124"/>
    </row>
    <row r="70" spans="8:19" s="119" customFormat="1" ht="11.25">
      <c r="H70" s="157"/>
      <c r="I70" s="157"/>
      <c r="J70" s="159"/>
      <c r="K70" s="126"/>
      <c r="L70" s="126"/>
      <c r="M70" s="126"/>
      <c r="N70" s="126"/>
      <c r="O70" s="126"/>
      <c r="P70" s="126"/>
      <c r="Q70" s="124"/>
      <c r="R70" s="124"/>
      <c r="S70" s="124"/>
    </row>
    <row r="71" spans="1:19" s="119" customFormat="1" ht="11.25">
      <c r="A71" s="128"/>
      <c r="B71" s="125"/>
      <c r="C71" s="126"/>
      <c r="D71" s="126"/>
      <c r="E71" s="126"/>
      <c r="F71" s="126"/>
      <c r="G71" s="126"/>
      <c r="H71" s="105"/>
      <c r="I71" s="157"/>
      <c r="J71" s="159"/>
      <c r="K71" s="126"/>
      <c r="L71" s="126"/>
      <c r="M71" s="126"/>
      <c r="N71" s="126"/>
      <c r="O71" s="126"/>
      <c r="P71" s="126"/>
      <c r="Q71" s="124"/>
      <c r="R71" s="124"/>
      <c r="S71" s="124"/>
    </row>
    <row r="72" spans="1:19" s="119" customFormat="1" ht="11.25">
      <c r="A72" s="106"/>
      <c r="B72" s="126"/>
      <c r="C72" s="126"/>
      <c r="D72" s="126"/>
      <c r="E72" s="126"/>
      <c r="F72" s="126"/>
      <c r="G72" s="126"/>
      <c r="K72" s="126"/>
      <c r="L72" s="126"/>
      <c r="M72" s="126"/>
      <c r="N72" s="126"/>
      <c r="O72" s="126"/>
      <c r="P72" s="126"/>
      <c r="Q72" s="124"/>
      <c r="R72" s="124"/>
      <c r="S72" s="124"/>
    </row>
    <row r="73" spans="1:19" ht="17.25" customHeight="1">
      <c r="A73" s="129"/>
      <c r="B73" s="106"/>
      <c r="C73" s="125"/>
      <c r="D73" s="125"/>
      <c r="E73" s="125"/>
      <c r="F73" s="125"/>
      <c r="G73" s="125"/>
      <c r="K73" s="125"/>
      <c r="L73" s="125"/>
      <c r="M73" s="125"/>
      <c r="N73" s="125"/>
      <c r="O73" s="125"/>
      <c r="P73" s="125"/>
      <c r="Q73" s="106"/>
      <c r="R73" s="106"/>
      <c r="S73" s="106"/>
    </row>
    <row r="74" spans="1:19" s="119" customFormat="1" ht="11.25">
      <c r="A74" s="130"/>
      <c r="B74" s="125"/>
      <c r="C74" s="126"/>
      <c r="D74" s="126"/>
      <c r="E74" s="126"/>
      <c r="F74" s="126"/>
      <c r="G74" s="126"/>
      <c r="K74" s="126"/>
      <c r="L74" s="126"/>
      <c r="M74" s="126"/>
      <c r="N74" s="126"/>
      <c r="O74" s="126"/>
      <c r="P74" s="126"/>
      <c r="Q74" s="124"/>
      <c r="R74" s="124"/>
      <c r="S74" s="124"/>
    </row>
    <row r="75" spans="1:19" s="119" customFormat="1" ht="11.25">
      <c r="A75" s="131"/>
      <c r="B75" s="128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4"/>
      <c r="R75" s="124"/>
      <c r="S75" s="124"/>
    </row>
    <row r="76" spans="1:19" s="119" customFormat="1" ht="11.25">
      <c r="A76" s="132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4"/>
      <c r="R76" s="124"/>
      <c r="S76" s="124"/>
    </row>
    <row r="77" spans="1:19" s="119" customFormat="1" ht="22.5" customHeight="1">
      <c r="A77" s="132"/>
      <c r="B77" s="128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4"/>
      <c r="R77" s="124"/>
      <c r="S77" s="124"/>
    </row>
    <row r="78" spans="1:19" s="119" customFormat="1" ht="11.25">
      <c r="A78" s="132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4"/>
      <c r="R78" s="124"/>
      <c r="S78" s="124"/>
    </row>
    <row r="79" spans="1:19" s="119" customFormat="1" ht="11.25">
      <c r="A79" s="133"/>
      <c r="B79" s="134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4"/>
      <c r="R79" s="124"/>
      <c r="S79" s="124"/>
    </row>
    <row r="80" spans="1:19" s="119" customFormat="1" ht="11.25">
      <c r="A80" s="131"/>
      <c r="B80" s="134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4"/>
      <c r="R80" s="124"/>
      <c r="S80" s="124"/>
    </row>
    <row r="81" spans="1:19" ht="11.25">
      <c r="A81" s="131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06"/>
      <c r="R81" s="106"/>
      <c r="S81" s="106"/>
    </row>
    <row r="82" spans="1:19" ht="11.25">
      <c r="A82" s="131"/>
      <c r="B82" s="128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06"/>
      <c r="R82" s="106"/>
      <c r="S82" s="106"/>
    </row>
    <row r="83" spans="1:19" ht="11.25">
      <c r="A83" s="131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06"/>
      <c r="R83" s="106"/>
      <c r="S83" s="106"/>
    </row>
    <row r="84" spans="1:19" ht="11.25">
      <c r="A84" s="131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06"/>
      <c r="R84" s="106"/>
      <c r="S84" s="106"/>
    </row>
    <row r="85" spans="1:19" ht="38.25" customHeight="1">
      <c r="A85" s="131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06"/>
      <c r="R85" s="106"/>
      <c r="S85" s="106"/>
    </row>
    <row r="86" spans="1:19" ht="15" customHeight="1">
      <c r="A86" s="131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06"/>
      <c r="R86" s="106"/>
      <c r="S86" s="106"/>
    </row>
    <row r="87" spans="1:19" s="119" customFormat="1" ht="11.25">
      <c r="A87" s="131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4"/>
      <c r="R87" s="124"/>
      <c r="S87" s="124"/>
    </row>
    <row r="88" spans="1:19" s="119" customFormat="1" ht="11.25">
      <c r="A88" s="131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4"/>
      <c r="R88" s="124"/>
      <c r="S88" s="124"/>
    </row>
    <row r="89" spans="1:19" s="119" customFormat="1" ht="11.25">
      <c r="A89" s="131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4"/>
      <c r="R89" s="124"/>
      <c r="S89" s="124"/>
    </row>
    <row r="90" spans="1:19" s="119" customFormat="1" ht="10.5">
      <c r="A90" s="133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4"/>
      <c r="R90" s="124"/>
      <c r="S90" s="124"/>
    </row>
    <row r="91" spans="1:19" ht="27.75" customHeight="1">
      <c r="A91" s="13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06"/>
      <c r="R91" s="106"/>
      <c r="S91" s="106"/>
    </row>
    <row r="92" spans="1:19" ht="14.25" customHeight="1">
      <c r="A92" s="131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06"/>
      <c r="R92" s="106"/>
      <c r="S92" s="106"/>
    </row>
    <row r="93" spans="1:19" s="119" customFormat="1" ht="16.5" customHeight="1">
      <c r="A93" s="133"/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4"/>
      <c r="R93" s="124"/>
      <c r="S93" s="124"/>
    </row>
    <row r="94" spans="1:19" s="119" customFormat="1" ht="16.5" customHeight="1">
      <c r="A94" s="129"/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4"/>
      <c r="R94" s="124"/>
      <c r="S94" s="124"/>
    </row>
    <row r="95" spans="1:19" s="119" customFormat="1" ht="15.75" customHeight="1">
      <c r="A95" s="124"/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4"/>
      <c r="R95" s="124"/>
      <c r="S95" s="124"/>
    </row>
    <row r="96" spans="1:19" s="119" customFormat="1" ht="9.75" customHeight="1">
      <c r="A96" s="124"/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4"/>
      <c r="R96" s="124"/>
      <c r="S96" s="124"/>
    </row>
    <row r="97" spans="1:19" s="119" customFormat="1" ht="14.25" customHeight="1">
      <c r="A97" s="124"/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4"/>
      <c r="R97" s="124"/>
      <c r="S97" s="124"/>
    </row>
    <row r="98" spans="1:19" s="119" customFormat="1" ht="9.75" customHeight="1">
      <c r="A98" s="124"/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4"/>
      <c r="R98" s="124"/>
      <c r="S98" s="124"/>
    </row>
    <row r="99" spans="1:19" s="119" customFormat="1" ht="9.75" customHeight="1">
      <c r="A99" s="124"/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4"/>
      <c r="R99" s="124"/>
      <c r="S99" s="124"/>
    </row>
    <row r="100" spans="1:19" s="119" customFormat="1" ht="9.75" customHeight="1">
      <c r="A100" s="124"/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4"/>
      <c r="R100" s="124"/>
      <c r="S100" s="124"/>
    </row>
    <row r="101" spans="1:19" s="119" customFormat="1" ht="10.5">
      <c r="A101" s="124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4"/>
      <c r="R101" s="124"/>
      <c r="S101" s="124"/>
    </row>
    <row r="102" spans="1:19" ht="28.5" customHeight="1">
      <c r="A102" s="106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06"/>
      <c r="R102" s="106"/>
      <c r="S102" s="106"/>
    </row>
    <row r="103" spans="1:19" ht="11.25">
      <c r="A103" s="106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06"/>
      <c r="R103" s="106"/>
      <c r="S103" s="106"/>
    </row>
    <row r="104" spans="1:19" ht="11.25">
      <c r="A104" s="106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06"/>
      <c r="R104" s="106"/>
      <c r="S104" s="106"/>
    </row>
    <row r="105" spans="1:19" ht="11.25">
      <c r="A105" s="106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06"/>
      <c r="R105" s="106"/>
      <c r="S105" s="106"/>
    </row>
    <row r="106" spans="1:19" ht="11.25">
      <c r="A106" s="106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06"/>
      <c r="R106" s="106"/>
      <c r="S106" s="106"/>
    </row>
    <row r="107" spans="12:16" ht="49.5" customHeight="1">
      <c r="L107" s="125"/>
      <c r="M107" s="125"/>
      <c r="N107" s="125"/>
      <c r="O107" s="125"/>
      <c r="P107" s="125"/>
    </row>
    <row r="109" spans="12:16" ht="15" customHeight="1">
      <c r="L109" s="105"/>
      <c r="M109" s="105"/>
      <c r="N109" s="105"/>
      <c r="O109" s="105"/>
      <c r="P109" s="105"/>
    </row>
    <row r="110" spans="1:11" ht="11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ht="11.25">
      <c r="A111" s="106"/>
      <c r="B111" s="106"/>
      <c r="C111" s="106"/>
      <c r="D111" s="106"/>
      <c r="E111" s="106" t="s">
        <v>138</v>
      </c>
      <c r="F111" s="106"/>
      <c r="G111" s="106"/>
      <c r="H111" s="106"/>
      <c r="I111" s="106"/>
      <c r="J111" s="106"/>
      <c r="K111" s="106"/>
    </row>
    <row r="120" spans="5:10" ht="11.25">
      <c r="E120" s="106"/>
      <c r="F120" s="106"/>
      <c r="G120" s="106"/>
      <c r="H120" s="106"/>
      <c r="I120" s="106"/>
      <c r="J120" s="106"/>
    </row>
  </sheetData>
  <mergeCells count="26">
    <mergeCell ref="O67:P67"/>
    <mergeCell ref="I9:I12"/>
    <mergeCell ref="J9:J12"/>
    <mergeCell ref="L9:L12"/>
    <mergeCell ref="N9:N12"/>
    <mergeCell ref="R8:R12"/>
    <mergeCell ref="K9:K12"/>
    <mergeCell ref="K8:P8"/>
    <mergeCell ref="O9:O12"/>
    <mergeCell ref="B8:H8"/>
    <mergeCell ref="E9:E12"/>
    <mergeCell ref="C9:C12"/>
    <mergeCell ref="D9:D12"/>
    <mergeCell ref="F9:F12"/>
    <mergeCell ref="G9:G12"/>
    <mergeCell ref="H9:H12"/>
    <mergeCell ref="A64:I64"/>
    <mergeCell ref="A65:I65"/>
    <mergeCell ref="L1:Q1"/>
    <mergeCell ref="Q8:Q12"/>
    <mergeCell ref="P9:P12"/>
    <mergeCell ref="A5:B5"/>
    <mergeCell ref="A6:B6"/>
    <mergeCell ref="A8:A12"/>
    <mergeCell ref="B9:B12"/>
    <mergeCell ref="M9:M12"/>
  </mergeCells>
  <printOptions/>
  <pageMargins left="0.25" right="0.28" top="0.57" bottom="0.42" header="0.3" footer="0.31"/>
  <pageSetup fitToHeight="2" fitToWidth="1" horizontalDpi="300" verticalDpi="300" orientation="landscape" paperSize="9" scale="5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15" sqref="F15"/>
    </sheetView>
  </sheetViews>
  <sheetFormatPr defaultColWidth="9.140625" defaultRowHeight="12" customHeight="1"/>
  <cols>
    <col min="1" max="1" width="48.57421875" style="1" customWidth="1"/>
    <col min="2" max="2" width="12.421875" style="1" customWidth="1"/>
    <col min="3" max="3" width="14.28125" style="1" customWidth="1"/>
    <col min="4" max="16384" width="9.140625" style="1" customWidth="1"/>
  </cols>
  <sheetData>
    <row r="1" ht="12" customHeight="1">
      <c r="C1" s="27" t="s">
        <v>303</v>
      </c>
    </row>
    <row r="2" spans="1:5" ht="14.25" customHeight="1">
      <c r="A2" s="22"/>
      <c r="B2" s="22"/>
      <c r="C2" s="5"/>
      <c r="D2" s="22"/>
      <c r="E2" s="22"/>
    </row>
    <row r="3" spans="1:5" ht="12" customHeight="1">
      <c r="A3" s="187" t="s">
        <v>154</v>
      </c>
      <c r="B3" s="187"/>
      <c r="C3" s="5"/>
      <c r="D3" s="5"/>
      <c r="E3" s="5"/>
    </row>
    <row r="4" spans="1:5" ht="12" customHeight="1">
      <c r="A4" s="351" t="s">
        <v>155</v>
      </c>
      <c r="B4" s="306"/>
      <c r="C4" s="9"/>
      <c r="D4" s="21"/>
      <c r="E4" s="21"/>
    </row>
    <row r="5" spans="1:5" ht="12" customHeight="1">
      <c r="A5" s="9"/>
      <c r="B5" s="9"/>
      <c r="C5" s="9"/>
      <c r="D5" s="21"/>
      <c r="E5" s="21"/>
    </row>
    <row r="6" spans="1:5" ht="12" customHeight="1">
      <c r="A6" s="9"/>
      <c r="B6" s="9"/>
      <c r="C6" s="9"/>
      <c r="D6" s="21"/>
      <c r="E6" s="21"/>
    </row>
    <row r="7" spans="1:5" ht="12" customHeight="1">
      <c r="A7" s="20" t="s">
        <v>330</v>
      </c>
      <c r="B7" s="349" t="s">
        <v>324</v>
      </c>
      <c r="C7" s="349"/>
      <c r="D7" s="5"/>
      <c r="E7" s="5"/>
    </row>
    <row r="8" spans="1:4" ht="12" customHeight="1">
      <c r="A8" s="23" t="s">
        <v>323</v>
      </c>
      <c r="B8" s="21"/>
      <c r="C8" s="24"/>
      <c r="D8" s="5"/>
    </row>
    <row r="9" spans="1:4" ht="12" customHeight="1">
      <c r="A9" s="23"/>
      <c r="B9" s="21"/>
      <c r="C9" s="24"/>
      <c r="D9" s="5"/>
    </row>
    <row r="10" spans="1:4" ht="12" customHeight="1">
      <c r="A10" s="23"/>
      <c r="B10" s="21"/>
      <c r="C10" s="24" t="s">
        <v>82</v>
      </c>
      <c r="D10" s="5"/>
    </row>
    <row r="11" spans="1:5" ht="17.25" customHeight="1">
      <c r="A11" s="303" t="s">
        <v>100</v>
      </c>
      <c r="B11" s="171" t="s">
        <v>156</v>
      </c>
      <c r="C11" s="171"/>
      <c r="D11" s="21"/>
      <c r="E11" s="21"/>
    </row>
    <row r="12" spans="1:3" ht="33.75" customHeight="1">
      <c r="A12" s="350"/>
      <c r="B12" s="256" t="s">
        <v>157</v>
      </c>
      <c r="C12" s="256" t="s">
        <v>158</v>
      </c>
    </row>
    <row r="13" spans="1:3" ht="18.75" customHeight="1">
      <c r="A13" s="256" t="s">
        <v>6</v>
      </c>
      <c r="B13" s="256">
        <v>1</v>
      </c>
      <c r="C13" s="256">
        <v>2</v>
      </c>
    </row>
    <row r="14" spans="1:3" ht="19.5" customHeight="1">
      <c r="A14" s="259" t="s">
        <v>159</v>
      </c>
      <c r="B14" s="264"/>
      <c r="C14" s="264"/>
    </row>
    <row r="15" spans="1:3" ht="18.75" customHeight="1">
      <c r="A15" s="264" t="s">
        <v>304</v>
      </c>
      <c r="B15" s="279">
        <v>132</v>
      </c>
      <c r="C15" s="279">
        <v>132</v>
      </c>
    </row>
    <row r="16" spans="1:7" ht="18.75" customHeight="1">
      <c r="A16" s="264" t="s">
        <v>177</v>
      </c>
      <c r="B16" s="279">
        <v>273</v>
      </c>
      <c r="C16" s="279"/>
      <c r="G16" s="25"/>
    </row>
    <row r="17" spans="1:7" ht="14.25" customHeight="1">
      <c r="A17" s="264" t="s">
        <v>233</v>
      </c>
      <c r="B17" s="279"/>
      <c r="C17" s="279"/>
      <c r="G17" s="25"/>
    </row>
    <row r="18" spans="1:3" ht="18.75" customHeight="1">
      <c r="A18" s="264" t="s">
        <v>305</v>
      </c>
      <c r="B18" s="279"/>
      <c r="C18" s="279"/>
    </row>
    <row r="19" spans="1:3" ht="18.75" customHeight="1">
      <c r="A19" s="264" t="s">
        <v>306</v>
      </c>
      <c r="B19" s="279"/>
      <c r="C19" s="279"/>
    </row>
    <row r="20" spans="1:3" ht="16.5" customHeight="1">
      <c r="A20" s="280" t="s">
        <v>164</v>
      </c>
      <c r="B20" s="280">
        <f>SUM(B15:B19)</f>
        <v>405</v>
      </c>
      <c r="C20" s="280">
        <f>SUM(C15:C19)</f>
        <v>132</v>
      </c>
    </row>
    <row r="21" spans="1:3" ht="15.75" customHeight="1">
      <c r="A21" s="259" t="s">
        <v>163</v>
      </c>
      <c r="B21" s="264"/>
      <c r="C21" s="264"/>
    </row>
    <row r="22" spans="1:3" ht="15.75" customHeight="1">
      <c r="A22" s="264" t="s">
        <v>235</v>
      </c>
      <c r="B22" s="279"/>
      <c r="C22" s="279"/>
    </row>
    <row r="23" spans="1:3" ht="17.25" customHeight="1">
      <c r="A23" s="268" t="s">
        <v>160</v>
      </c>
      <c r="B23" s="279"/>
      <c r="C23" s="279"/>
    </row>
    <row r="24" spans="1:3" ht="15" customHeight="1">
      <c r="A24" s="268" t="s">
        <v>161</v>
      </c>
      <c r="B24" s="279"/>
      <c r="C24" s="279"/>
    </row>
    <row r="25" spans="1:3" ht="14.25" customHeight="1">
      <c r="A25" s="264" t="s">
        <v>234</v>
      </c>
      <c r="B25" s="279"/>
      <c r="C25" s="279"/>
    </row>
    <row r="26" spans="1:3" ht="16.5" customHeight="1">
      <c r="A26" s="280" t="s">
        <v>162</v>
      </c>
      <c r="B26" s="280">
        <f>SUM(B22:B25)</f>
        <v>0</v>
      </c>
      <c r="C26" s="280">
        <f>SUM(C22:C25)</f>
        <v>0</v>
      </c>
    </row>
    <row r="27" spans="1:3" ht="15" customHeight="1">
      <c r="A27" s="270"/>
      <c r="B27" s="281"/>
      <c r="C27" s="281"/>
    </row>
    <row r="28" spans="1:3" ht="15" customHeight="1">
      <c r="A28" s="148" t="s">
        <v>366</v>
      </c>
      <c r="B28" s="373"/>
      <c r="C28" s="11"/>
    </row>
    <row r="29" ht="15" customHeight="1"/>
    <row r="30" spans="1:3" ht="12.75" customHeight="1">
      <c r="A30" s="26" t="s">
        <v>206</v>
      </c>
      <c r="B30" s="170" t="s">
        <v>372</v>
      </c>
      <c r="C30" s="154"/>
    </row>
    <row r="31" spans="1:3" ht="12.75" customHeight="1">
      <c r="A31" s="1" t="s">
        <v>373</v>
      </c>
      <c r="B31" s="356"/>
      <c r="C31" s="354" t="s">
        <v>374</v>
      </c>
    </row>
    <row r="32" spans="2:3" ht="12.75" customHeight="1">
      <c r="B32" s="155"/>
      <c r="C32" s="155"/>
    </row>
    <row r="33" spans="2:4" ht="12" customHeight="1">
      <c r="B33" s="155"/>
      <c r="C33" s="155"/>
      <c r="D33" s="8"/>
    </row>
    <row r="34" spans="2:4" ht="12" customHeight="1">
      <c r="B34" s="155"/>
      <c r="C34" s="155"/>
      <c r="D34" s="8"/>
    </row>
    <row r="35" spans="2:5" ht="12" customHeight="1">
      <c r="B35" s="299" t="s">
        <v>322</v>
      </c>
      <c r="C35" s="299"/>
      <c r="D35" s="8"/>
      <c r="E35" s="8"/>
    </row>
    <row r="36" spans="2:5" ht="12" customHeight="1">
      <c r="B36" s="155"/>
      <c r="C36" s="199" t="s">
        <v>371</v>
      </c>
      <c r="D36" s="8"/>
      <c r="E36" s="8"/>
    </row>
    <row r="37" spans="1:5" ht="12" customHeight="1">
      <c r="A37" s="8"/>
      <c r="B37" s="8"/>
      <c r="C37" s="8"/>
      <c r="D37" s="8"/>
      <c r="E37" s="8"/>
    </row>
    <row r="38" spans="4:5" ht="12" customHeight="1">
      <c r="D38" s="8"/>
      <c r="E38" s="8"/>
    </row>
    <row r="39" spans="4:5" ht="12" customHeight="1">
      <c r="D39" s="8"/>
      <c r="E39" s="8"/>
    </row>
    <row r="40" spans="4:5" ht="12" customHeight="1">
      <c r="D40" s="8"/>
      <c r="E40" s="8"/>
    </row>
    <row r="41" spans="4:5" ht="12" customHeight="1">
      <c r="D41" s="8"/>
      <c r="E41" s="8"/>
    </row>
  </sheetData>
  <mergeCells count="6">
    <mergeCell ref="B35:C35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2008-04-30T09:14:28Z</cp:lastPrinted>
  <dcterms:created xsi:type="dcterms:W3CDTF">2004-03-04T10:58:58Z</dcterms:created>
  <dcterms:modified xsi:type="dcterms:W3CDTF">2008-04-30T09:14:29Z</dcterms:modified>
  <cp:category/>
  <cp:version/>
  <cp:contentType/>
  <cp:contentStatus/>
</cp:coreProperties>
</file>