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tabRatio="907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<sst xmlns="http://schemas.openxmlformats.org/spreadsheetml/2006/main" count="250" uniqueCount="200">
  <si>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</si>
  <si>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</si>
  <si>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</si>
  <si>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</si>
  <si>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</si>
  <si>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</si>
  <si>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</si>
  <si>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</si>
  <si>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</si>
  <si>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</si>
  <si>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</si>
  <si>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</si>
  <si>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</si>
  <si>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</si>
  <si>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</si>
  <si>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</si>
  <si>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</si>
  <si>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</si>
  <si>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</si>
  <si>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</si>
  <si>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</si>
  <si>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</si>
  <si>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</si>
  <si>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</si>
  <si>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</si>
  <si>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</si>
  <si>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</si>
  <si>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</si>
  <si>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</si>
  <si>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</si>
  <si>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</si>
  <si>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</si>
  <si>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</si>
  <si>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</si>
  <si>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</si>
  <si>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</si>
  <si>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</si>
  <si>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</si>
  <si>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</si>
  <si>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</si>
  <si>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</si>
  <si>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</si>
  <si>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</si>
  <si>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</si>
  <si>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</si>
  <si>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</si>
  <si>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</si>
  <si>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</si>
  <si>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</si>
  <si>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</si>
  <si>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</si>
  <si>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</si>
  <si>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</si>
  <si>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</si>
  <si>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</si>
  <si>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</si>
  <si>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</si>
  <si>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</si>
  <si>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</si>
  <si>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</si>
  <si>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</si>
  <si>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</si>
  <si>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</si>
  <si>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</si>
  <si>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</si>
  <si>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</si>
  <si>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</si>
  <si>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</si>
  <si>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</si>
  <si>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</si>
  <si>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</si>
  <si>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</si>
  <si>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</si>
  <si>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</si>
  <si>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</si>
  <si>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</si>
  <si>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</si>
  <si>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</si>
  <si>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</si>
  <si>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</si>
  <si>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</si>
  <si>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</si>
  <si>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</si>
  <si>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</si>
  <si>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</si>
  <si>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</si>
  <si>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</si>
  <si>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</si>
  <si>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</si>
  <si>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</si>
  <si>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</si>
  <si>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</si>
  <si>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</si>
  <si>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</si>
  <si>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</si>
  <si>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</si>
  <si>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</si>
  <si>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</si>
  <si>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</si>
  <si>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</si>
  <si>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</si>
  <si>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</si>
  <si>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</si>
  <si>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</si>
  <si>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</si>
  <si>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</si>
  <si>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</si>
  <si>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</si>
  <si>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</si>
  <si>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</si>
  <si>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</si>
  <si>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</si>
  <si>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</si>
  <si>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</si>
  <si>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</si>
  <si>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</si>
  <si>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</si>
  <si>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</si>
  <si>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</si>
  <si>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</si>
  <si>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</si>
  <si>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</si>
  <si>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</si>
  <si>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</si>
  <si>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</si>
  <si>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</si>
  <si>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</si>
  <si>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</si>
  <si>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</si>
  <si>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</si>
  <si>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</si>
  <si>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</si>
  <si>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</si>
  <si>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</si>
  <si>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</si>
  <si>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</si>
  <si>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</si>
  <si>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</si>
  <si>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</si>
  <si>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</si>
  <si>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</si>
  <si>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</si>
  <si>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</si>
  <si>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</si>
  <si>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</si>
  <si>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</si>
  <si>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</si>
  <si>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</si>
  <si>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</si>
  <si>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</si>
  <si>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</si>
  <si>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</si>
  <si>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</si>
  <si>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</si>
  <si>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</si>
  <si>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</si>
  <si>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</si>
  <si>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</si>
  <si>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</si>
  <si>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</si>
  <si>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</si>
  <si>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</si>
  <si>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</si>
  <si>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</si>
  <si>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</si>
  <si>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</si>
  <si>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</si>
  <si>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</si>
  <si>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</si>
  <si>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</si>
  <si>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</si>
  <si>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</si>
  <si>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</si>
  <si>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</si>
  <si>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</si>
  <si>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</si>
  <si>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</si>
  <si>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</si>
  <si>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</si>
  <si>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</si>
  <si>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</si>
  <si>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</si>
  <si>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</si>
  <si>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</si>
  <si>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</si>
  <si>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</si>
  <si>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</si>
  <si>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</si>
  <si>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</si>
  <si>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</si>
  <si>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</si>
  <si>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</si>
  <si>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/П.Кръстев/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</si>
  <si>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</si>
  <si>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</si>
  <si>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</si>
  <si>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</si>
  <si>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</si>
  <si>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30.06.2011г.</t>
  </si>
  <si>
    <t>Дата: 29.07.2011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</si>
</sst>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47" t="s">
        <v>158</v>
      </c>
      <c r="F1" s="147"/>
    </row>
    <row r="2" spans="1:6" ht="12" customHeight="1">
      <c r="A2" s="3"/>
      <c r="B2" s="4"/>
      <c r="C2" s="149" t="s">
        <v>0</v>
      </c>
      <c r="D2" s="149"/>
      <c r="E2" s="6"/>
      <c r="F2" s="6"/>
    </row>
    <row r="3" spans="1:6" ht="21" customHeight="1">
      <c r="A3" s="5" t="s">
        <v>194</v>
      </c>
      <c r="B3" s="7"/>
      <c r="C3" s="8"/>
      <c r="D3" s="3"/>
      <c r="E3" s="148" t="s">
        <v>193</v>
      </c>
      <c r="F3" s="148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13741574</v>
      </c>
      <c r="F8" s="20">
        <v>13649763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716210</v>
      </c>
      <c r="F10" s="19">
        <v>709377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716210</v>
      </c>
      <c r="F13" s="20">
        <f>F10+F11+F12</f>
        <v>709377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38360</v>
      </c>
      <c r="F15" s="19">
        <f>F16-F17</f>
        <v>8998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38360</v>
      </c>
      <c r="F16" s="19">
        <v>8998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278744</v>
      </c>
      <c r="F18" s="19">
        <v>29362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292174</v>
      </c>
      <c r="C19" s="19">
        <v>765688</v>
      </c>
      <c r="D19" s="23" t="s">
        <v>38</v>
      </c>
      <c r="E19" s="20">
        <f>E15+E18</f>
        <v>317104</v>
      </c>
      <c r="F19" s="20">
        <f>F15+F18</f>
        <v>38360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12683313</v>
      </c>
      <c r="C20" s="19">
        <v>12452941</v>
      </c>
      <c r="D20" s="25" t="s">
        <v>40</v>
      </c>
      <c r="E20" s="20">
        <f>E8+E13+E19</f>
        <v>14774888</v>
      </c>
      <c r="F20" s="20">
        <f>F8+F13+F19</f>
        <v>14397500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12975487</v>
      </c>
      <c r="C22" s="20">
        <f>SUM(C19:C21)</f>
        <v>13218629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861212</v>
      </c>
      <c r="C24" s="16">
        <f>SUM(C25:C28)</f>
        <v>117774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9600</v>
      </c>
      <c r="F25" s="19">
        <f>SUM(F26:F27)</f>
        <v>3753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420</v>
      </c>
      <c r="F26" s="16">
        <v>420</v>
      </c>
    </row>
    <row r="27" spans="1:6" ht="12">
      <c r="A27" s="24" t="s">
        <v>107</v>
      </c>
      <c r="B27" s="16">
        <v>861212</v>
      </c>
      <c r="C27" s="16">
        <v>117774</v>
      </c>
      <c r="D27" s="22" t="s">
        <v>100</v>
      </c>
      <c r="E27" s="16">
        <v>9180</v>
      </c>
      <c r="F27" s="16">
        <v>3333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858958</v>
      </c>
      <c r="C30" s="19">
        <v>1046455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1720170</v>
      </c>
      <c r="C34" s="28">
        <f>SUM(C29:C33)+C24</f>
        <v>1164229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88831</v>
      </c>
      <c r="C36" s="16">
        <v>18395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9600</v>
      </c>
      <c r="F37" s="28">
        <f>F25+F29+F30+F31+F32+F33+F34+F35+F36</f>
        <v>3753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9600</v>
      </c>
      <c r="F38" s="28">
        <f>F37</f>
        <v>3753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88831</v>
      </c>
      <c r="C40" s="28">
        <f>SUM(C36:C39)</f>
        <v>18395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14784488</v>
      </c>
      <c r="C42" s="28">
        <f>C22+C34+C40+C41</f>
        <v>14401253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14784488</v>
      </c>
      <c r="C44" s="20">
        <f>C15+C42</f>
        <v>14401253</v>
      </c>
      <c r="D44" s="23" t="s">
        <v>46</v>
      </c>
      <c r="E44" s="28">
        <f>E20+E38</f>
        <v>14784488</v>
      </c>
      <c r="F44" s="28">
        <f>F20+F38</f>
        <v>14401253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50"/>
      <c r="C46" s="150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46" t="s">
        <v>197</v>
      </c>
      <c r="B48" s="146"/>
      <c r="C48" s="146"/>
      <c r="D48" s="31" t="s">
        <v>181</v>
      </c>
      <c r="E48" s="36"/>
      <c r="F48" s="36"/>
      <c r="G48" s="30"/>
    </row>
    <row r="49" spans="1:6" ht="12.75">
      <c r="A49" s="146" t="s">
        <v>182</v>
      </c>
      <c r="B49" s="146"/>
      <c r="C49" s="146"/>
      <c r="D49" s="30"/>
      <c r="E49" s="37"/>
      <c r="F49" s="37"/>
    </row>
    <row r="50" spans="1:7" ht="12.75" customHeight="1">
      <c r="A50" s="30"/>
      <c r="B50" s="30"/>
      <c r="C50" s="30"/>
      <c r="D50" s="38" t="s">
        <v>183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192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52" t="s">
        <v>159</v>
      </c>
      <c r="F1" s="152"/>
    </row>
    <row r="2" spans="1:6" ht="12.75" customHeight="1">
      <c r="A2" s="44"/>
      <c r="C2" s="153" t="s">
        <v>15</v>
      </c>
      <c r="D2" s="153"/>
      <c r="E2" s="45"/>
      <c r="F2" s="45"/>
    </row>
    <row r="3" spans="1:6" ht="15">
      <c r="A3" s="153" t="s">
        <v>195</v>
      </c>
      <c r="B3" s="153"/>
      <c r="C3" s="46"/>
      <c r="D3" s="46"/>
      <c r="E3" s="47"/>
      <c r="F3" s="47"/>
    </row>
    <row r="4" spans="1:6" ht="15">
      <c r="A4" s="5" t="s">
        <v>198</v>
      </c>
      <c r="B4" s="49"/>
      <c r="C4" s="50"/>
      <c r="D4" s="51" t="s">
        <v>193</v>
      </c>
      <c r="E4" s="154"/>
      <c r="F4" s="154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45980</v>
      </c>
      <c r="C11" s="69">
        <v>9062</v>
      </c>
      <c r="D11" s="66" t="s">
        <v>50</v>
      </c>
      <c r="E11" s="69">
        <v>61001</v>
      </c>
      <c r="F11" s="69">
        <v>13924</v>
      </c>
      <c r="G11" s="70"/>
      <c r="H11" s="144"/>
    </row>
    <row r="12" spans="1:7" s="68" customFormat="1" ht="15.75" customHeight="1">
      <c r="A12" s="66" t="s">
        <v>22</v>
      </c>
      <c r="B12" s="69">
        <v>45980</v>
      </c>
      <c r="C12" s="69">
        <v>9062</v>
      </c>
      <c r="D12" s="66" t="s">
        <v>51</v>
      </c>
      <c r="E12" s="69">
        <v>60591</v>
      </c>
      <c r="F12" s="69">
        <v>13924</v>
      </c>
      <c r="G12" s="70"/>
    </row>
    <row r="13" spans="1:7" s="68" customFormat="1" ht="15">
      <c r="A13" s="66" t="s">
        <v>161</v>
      </c>
      <c r="B13" s="69">
        <v>363</v>
      </c>
      <c r="C13" s="69">
        <v>1528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869</v>
      </c>
      <c r="C14" s="69">
        <v>1058</v>
      </c>
      <c r="D14" s="71" t="s">
        <v>52</v>
      </c>
      <c r="E14" s="69">
        <v>321708</v>
      </c>
      <c r="F14" s="69">
        <v>43019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47212</v>
      </c>
      <c r="C16" s="73">
        <f>C10+C11+C13+C14</f>
        <v>11648</v>
      </c>
      <c r="D16" s="72" t="s">
        <v>24</v>
      </c>
      <c r="E16" s="73">
        <f>SUM(E10,E11,E13,E14,E15)</f>
        <v>382709</v>
      </c>
      <c r="F16" s="73">
        <f>F10+F11+F13+F14+F15</f>
        <v>56943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56753</v>
      </c>
      <c r="C20" s="69">
        <v>15933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56753</v>
      </c>
      <c r="C24" s="73">
        <f>SUM(C20:C23)</f>
        <v>15933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103965</v>
      </c>
      <c r="C26" s="73">
        <f>C16+C24</f>
        <v>27581</v>
      </c>
      <c r="D26" s="76" t="s">
        <v>54</v>
      </c>
      <c r="E26" s="73">
        <f>E16+E24</f>
        <v>382709</v>
      </c>
      <c r="F26" s="73">
        <f>F16+F24</f>
        <v>56943</v>
      </c>
    </row>
    <row r="27" spans="1:6" s="68" customFormat="1" ht="15">
      <c r="A27" s="76" t="s">
        <v>119</v>
      </c>
      <c r="B27" s="73">
        <f>E26-B26</f>
        <v>278744</v>
      </c>
      <c r="C27" s="73">
        <f>F26-C26</f>
        <v>29362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278744</v>
      </c>
      <c r="C29" s="73">
        <f>C27-C28</f>
        <v>29362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382709</v>
      </c>
      <c r="C30" s="73">
        <f>C26+C28+C29</f>
        <v>56943</v>
      </c>
      <c r="D30" s="76" t="s">
        <v>121</v>
      </c>
      <c r="E30" s="73">
        <f>E26+E29</f>
        <v>382709</v>
      </c>
      <c r="F30" s="73">
        <f>F26+F29</f>
        <v>56943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21" t="s">
        <v>199</v>
      </c>
      <c r="B32" s="81"/>
      <c r="C32" s="151"/>
      <c r="D32" s="151"/>
      <c r="E32" s="155"/>
      <c r="F32" s="155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57" t="s">
        <v>168</v>
      </c>
      <c r="F1" s="157"/>
      <c r="G1" s="90"/>
    </row>
    <row r="2" spans="1:7" ht="15">
      <c r="A2" s="160" t="s">
        <v>95</v>
      </c>
      <c r="B2" s="161"/>
      <c r="C2" s="161"/>
      <c r="D2" s="161"/>
      <c r="E2" s="161"/>
      <c r="F2" s="161"/>
      <c r="G2" s="90"/>
    </row>
    <row r="3" spans="1:7" ht="14.25">
      <c r="A3" s="91" t="s">
        <v>195</v>
      </c>
      <c r="B3" s="92"/>
      <c r="D3" s="93" t="s">
        <v>193</v>
      </c>
      <c r="E3" s="44"/>
      <c r="F3" s="94"/>
      <c r="G3" s="90"/>
    </row>
    <row r="4" spans="1:7" ht="15">
      <c r="A4" s="5" t="s">
        <v>198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58" t="s">
        <v>81</v>
      </c>
      <c r="B6" s="158" t="s">
        <v>4</v>
      </c>
      <c r="C6" s="158"/>
      <c r="D6" s="158"/>
      <c r="E6" s="158" t="s">
        <v>5</v>
      </c>
      <c r="F6" s="158"/>
      <c r="G6" s="158"/>
    </row>
    <row r="7" spans="1:7" ht="30.75" customHeight="1">
      <c r="A7" s="159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157759</v>
      </c>
      <c r="C10" s="102">
        <v>58741</v>
      </c>
      <c r="D10" s="102">
        <f>B10-C10</f>
        <v>99018</v>
      </c>
      <c r="E10" s="102">
        <v>14040663</v>
      </c>
      <c r="F10" s="102">
        <v>229396</v>
      </c>
      <c r="G10" s="102">
        <f>E10-F10</f>
        <v>13811267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157759</v>
      </c>
      <c r="C16" s="105">
        <f>SUM(C10:C15)</f>
        <v>58741</v>
      </c>
      <c r="D16" s="105">
        <f>B16-C16</f>
        <v>99018</v>
      </c>
      <c r="E16" s="105">
        <f>SUM(E10:E15)</f>
        <v>14040663</v>
      </c>
      <c r="F16" s="105">
        <f>SUM(F10:F15)</f>
        <v>229396</v>
      </c>
      <c r="G16" s="105">
        <f>E16-F16</f>
        <v>13811267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2707441</v>
      </c>
      <c r="C18" s="102">
        <v>3250732</v>
      </c>
      <c r="D18" s="102">
        <f>B18-C18</f>
        <v>-543291</v>
      </c>
      <c r="E18" s="102">
        <v>80957</v>
      </c>
      <c r="F18" s="102">
        <v>1222005</v>
      </c>
      <c r="G18" s="102">
        <f>E18-F18</f>
        <v>-1141048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253308</v>
      </c>
      <c r="C20" s="102">
        <v>869</v>
      </c>
      <c r="D20" s="102">
        <f>B20-C20</f>
        <v>252439</v>
      </c>
      <c r="E20" s="102">
        <v>28863</v>
      </c>
      <c r="F20" s="102">
        <v>1058</v>
      </c>
      <c r="G20" s="102">
        <f>E20-F20</f>
        <v>27805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48611</v>
      </c>
      <c r="D22" s="104">
        <f>B22-C22</f>
        <v>-48611</v>
      </c>
      <c r="E22" s="102"/>
      <c r="F22" s="102">
        <v>9063</v>
      </c>
      <c r="G22" s="104">
        <f>E22-F22</f>
        <v>-9063</v>
      </c>
    </row>
    <row r="23" spans="1:9" ht="15">
      <c r="A23" s="63" t="s">
        <v>102</v>
      </c>
      <c r="B23" s="102"/>
      <c r="C23" s="176">
        <v>2669</v>
      </c>
      <c r="D23" s="104">
        <f>B23-C23</f>
        <v>-2669</v>
      </c>
      <c r="E23" s="102"/>
      <c r="F23" s="104">
        <v>5025</v>
      </c>
      <c r="G23" s="104">
        <f>E23-F23</f>
        <v>-5025</v>
      </c>
      <c r="I23" s="106"/>
    </row>
    <row r="24" spans="1:7" ht="15">
      <c r="A24" s="63" t="s">
        <v>171</v>
      </c>
      <c r="B24" s="102"/>
      <c r="C24" s="102">
        <v>28</v>
      </c>
      <c r="D24" s="102">
        <f>B24-C24</f>
        <v>-28</v>
      </c>
      <c r="E24" s="102"/>
      <c r="F24" s="102">
        <v>1509</v>
      </c>
      <c r="G24" s="102">
        <f>E24-F24</f>
        <v>-1509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2960749</v>
      </c>
      <c r="C26" s="105">
        <f>SUM(C18:C25)</f>
        <v>3302909</v>
      </c>
      <c r="D26" s="105">
        <f>B26-C26</f>
        <v>-342160</v>
      </c>
      <c r="E26" s="105">
        <f>SUM(E18:E25)</f>
        <v>109820</v>
      </c>
      <c r="F26" s="105">
        <f>SUM(F18:F25)</f>
        <v>1238660</v>
      </c>
      <c r="G26" s="105">
        <f>E26-F26</f>
        <v>-1128840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3118508</v>
      </c>
      <c r="C34" s="105">
        <f>SUM(C16,C26,C33)</f>
        <v>3361650</v>
      </c>
      <c r="D34" s="105">
        <f>B34-C34</f>
        <v>-243142</v>
      </c>
      <c r="E34" s="105">
        <f>SUM(E16,E26,E33)</f>
        <v>14150483</v>
      </c>
      <c r="F34" s="105">
        <f>SUM(F16,F26,F33)</f>
        <v>1468056</v>
      </c>
      <c r="G34" s="105">
        <f>E34-F34</f>
        <v>12682427</v>
      </c>
    </row>
    <row r="35" spans="1:7" ht="15">
      <c r="A35" s="101" t="s">
        <v>89</v>
      </c>
      <c r="B35" s="102"/>
      <c r="C35" s="102"/>
      <c r="D35" s="105">
        <v>13218629</v>
      </c>
      <c r="E35" s="102"/>
      <c r="F35" s="102"/>
      <c r="G35" s="105">
        <v>536202</v>
      </c>
    </row>
    <row r="36" spans="1:7" ht="15">
      <c r="A36" s="101" t="s">
        <v>96</v>
      </c>
      <c r="B36" s="102"/>
      <c r="C36" s="102"/>
      <c r="D36" s="105">
        <f>D34+D35</f>
        <v>12975487</v>
      </c>
      <c r="E36" s="102"/>
      <c r="F36" s="102"/>
      <c r="G36" s="105">
        <f>G34+G35</f>
        <v>13218629</v>
      </c>
    </row>
    <row r="37" spans="1:7" ht="15">
      <c r="A37" s="103" t="s">
        <v>97</v>
      </c>
      <c r="B37" s="102"/>
      <c r="C37" s="102"/>
      <c r="D37" s="19">
        <v>292174</v>
      </c>
      <c r="E37" s="102"/>
      <c r="F37" s="102"/>
      <c r="G37" s="19">
        <v>765688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21" t="s">
        <v>199</v>
      </c>
      <c r="B39" s="162"/>
      <c r="C39" s="162"/>
      <c r="D39" s="145"/>
      <c r="E39" s="162"/>
      <c r="F39" s="162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56" t="s">
        <v>184</v>
      </c>
      <c r="E46" s="156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196</v>
      </c>
      <c r="B5" s="115"/>
      <c r="C5" s="115"/>
      <c r="D5" s="115"/>
      <c r="E5" s="115"/>
      <c r="F5" s="116"/>
      <c r="G5" s="163" t="s">
        <v>193</v>
      </c>
      <c r="H5" s="164"/>
    </row>
    <row r="6" spans="1:8" ht="15">
      <c r="A6" s="5" t="s">
        <v>198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65" t="s">
        <v>57</v>
      </c>
      <c r="B8" s="165" t="s">
        <v>61</v>
      </c>
      <c r="C8" s="170" t="s">
        <v>58</v>
      </c>
      <c r="D8" s="175"/>
      <c r="E8" s="175"/>
      <c r="F8" s="170" t="s">
        <v>59</v>
      </c>
      <c r="G8" s="171"/>
      <c r="H8" s="165" t="s">
        <v>60</v>
      </c>
      <c r="I8" s="46"/>
    </row>
    <row r="9" spans="1:9" ht="12.75" customHeight="1">
      <c r="A9" s="168"/>
      <c r="B9" s="174"/>
      <c r="C9" s="172" t="s">
        <v>62</v>
      </c>
      <c r="D9" s="165" t="s">
        <v>63</v>
      </c>
      <c r="E9" s="165" t="s">
        <v>131</v>
      </c>
      <c r="F9" s="165" t="s">
        <v>64</v>
      </c>
      <c r="G9" s="165" t="s">
        <v>65</v>
      </c>
      <c r="H9" s="168"/>
      <c r="I9" s="46"/>
    </row>
    <row r="10" spans="1:9" ht="60" customHeight="1">
      <c r="A10" s="166"/>
      <c r="B10" s="166"/>
      <c r="C10" s="173"/>
      <c r="D10" s="166"/>
      <c r="E10" s="167"/>
      <c r="F10" s="167"/>
      <c r="G10" s="167"/>
      <c r="H10" s="167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544654</v>
      </c>
      <c r="C12" s="125">
        <v>4148</v>
      </c>
      <c r="D12" s="125"/>
      <c r="E12" s="125"/>
      <c r="F12" s="125">
        <v>8998</v>
      </c>
      <c r="G12" s="125"/>
      <c r="H12" s="125">
        <f>B12+C12+F12-G12</f>
        <v>557800</v>
      </c>
      <c r="I12" s="109"/>
    </row>
    <row r="13" spans="1:8" s="123" customFormat="1" ht="15.75" customHeight="1">
      <c r="A13" s="124" t="s">
        <v>104</v>
      </c>
      <c r="B13" s="125">
        <v>544654</v>
      </c>
      <c r="C13" s="125">
        <v>4148</v>
      </c>
      <c r="D13" s="125"/>
      <c r="E13" s="125"/>
      <c r="F13" s="125">
        <v>8998</v>
      </c>
      <c r="G13" s="125"/>
      <c r="H13" s="125">
        <f>B13+C13+F13-G13</f>
        <v>557800</v>
      </c>
    </row>
    <row r="14" spans="1:9" s="123" customFormat="1" ht="14.25" customHeight="1">
      <c r="A14" s="124" t="s">
        <v>66</v>
      </c>
      <c r="B14" s="125">
        <v>13649763</v>
      </c>
      <c r="C14" s="125">
        <v>709377</v>
      </c>
      <c r="D14" s="125"/>
      <c r="E14" s="125"/>
      <c r="F14" s="125">
        <v>38360</v>
      </c>
      <c r="G14" s="125"/>
      <c r="H14" s="125">
        <f>B14+C14+F14-G14</f>
        <v>14397500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91811</v>
      </c>
      <c r="C19" s="130">
        <f>C20-C21</f>
        <v>6833</v>
      </c>
      <c r="D19" s="127"/>
      <c r="E19" s="127"/>
      <c r="F19" s="127"/>
      <c r="G19" s="127"/>
      <c r="H19" s="130">
        <f>B19+C19</f>
        <v>98644</v>
      </c>
      <c r="I19" s="46"/>
    </row>
    <row r="20" spans="1:9" ht="15">
      <c r="A20" s="128" t="s">
        <v>132</v>
      </c>
      <c r="B20" s="127">
        <v>147243</v>
      </c>
      <c r="C20" s="127">
        <v>10201</v>
      </c>
      <c r="D20" s="127"/>
      <c r="E20" s="127"/>
      <c r="F20" s="127"/>
      <c r="G20" s="127"/>
      <c r="H20" s="127">
        <f>B20+C20</f>
        <v>157444</v>
      </c>
      <c r="I20" s="46"/>
    </row>
    <row r="21" spans="1:9" ht="15">
      <c r="A21" s="128" t="s">
        <v>133</v>
      </c>
      <c r="B21" s="127">
        <v>55432</v>
      </c>
      <c r="C21" s="127">
        <v>3368</v>
      </c>
      <c r="D21" s="127"/>
      <c r="E21" s="127"/>
      <c r="F21" s="127"/>
      <c r="G21" s="127"/>
      <c r="H21" s="127">
        <f>B21+C21</f>
        <v>58800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278744</v>
      </c>
      <c r="G22" s="130"/>
      <c r="H22" s="130">
        <f>F22-G22</f>
        <v>278744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13741574</v>
      </c>
      <c r="C34" s="132">
        <f>C14+C19</f>
        <v>716210</v>
      </c>
      <c r="D34" s="132"/>
      <c r="E34" s="132"/>
      <c r="F34" s="132">
        <f>F14+F22</f>
        <v>317104</v>
      </c>
      <c r="G34" s="132"/>
      <c r="H34" s="130">
        <f>SUM(B34,C34,F34)</f>
        <v>14774888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13741574</v>
      </c>
      <c r="C36" s="132">
        <f>C34</f>
        <v>716210</v>
      </c>
      <c r="D36" s="132"/>
      <c r="E36" s="132"/>
      <c r="F36" s="132">
        <f>F34</f>
        <v>317104</v>
      </c>
      <c r="G36" s="132"/>
      <c r="H36" s="130">
        <f>H34</f>
        <v>14774888</v>
      </c>
      <c r="I36" s="46"/>
      <c r="K36" s="134"/>
    </row>
    <row r="37" ht="15">
      <c r="I37" s="46"/>
    </row>
    <row r="38" spans="1:9" ht="15">
      <c r="A38" s="21" t="s">
        <v>199</v>
      </c>
      <c r="I38" s="46"/>
    </row>
    <row r="39" spans="2:9" ht="15">
      <c r="B39" s="135"/>
      <c r="C39" s="135"/>
      <c r="D39" s="136"/>
      <c r="E39" s="137"/>
      <c r="F39" s="137"/>
      <c r="G39" s="138"/>
      <c r="H39" s="139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0"/>
    </row>
    <row r="41" spans="1:9" ht="15">
      <c r="A41" s="85" t="s">
        <v>190</v>
      </c>
      <c r="B41" s="65"/>
      <c r="C41" s="65"/>
      <c r="D41" s="141"/>
      <c r="E41" s="86" t="s">
        <v>188</v>
      </c>
      <c r="H41" s="133"/>
      <c r="I41" s="140"/>
    </row>
    <row r="42" spans="1:9" ht="15">
      <c r="A42" s="65"/>
      <c r="B42" s="65"/>
      <c r="C42" s="65"/>
      <c r="D42" s="142"/>
      <c r="E42" s="142"/>
      <c r="H42" s="143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sheetProtection/>
  <mergeCells count="12">
    <mergeCell ref="B8:B10"/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UA017002</cp:lastModifiedBy>
  <cp:lastPrinted>2009-07-28T12:30:25Z</cp:lastPrinted>
  <dcterms:created xsi:type="dcterms:W3CDTF">2004-03-04T10:58:58Z</dcterms:created>
  <dcterms:modified xsi:type="dcterms:W3CDTF">2011-07-14T12:13:37Z</dcterms:modified>
  <cp:category/>
  <cp:version/>
  <cp:contentType/>
  <cp:contentStatus/>
</cp:coreProperties>
</file>