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<sst xmlns="http://schemas.openxmlformats.org/spreadsheetml/2006/main" count="250" uniqueCount="202">
  <si>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</si>
  <si>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</si>
  <si>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</si>
  <si>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</si>
  <si>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</si>
  <si>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</si>
  <si>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</si>
  <si>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</si>
  <si>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</si>
  <si>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</si>
  <si>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</si>
  <si>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</si>
  <si>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</si>
  <si>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</si>
  <si>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</si>
  <si>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</si>
  <si>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</si>
  <si>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</si>
  <si>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</si>
  <si>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</si>
  <si>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</si>
  <si>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</si>
  <si>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</si>
  <si>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</si>
  <si>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</si>
  <si>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</si>
  <si>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</si>
  <si>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</si>
  <si>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</si>
  <si>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</si>
  <si>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</si>
  <si>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</si>
  <si>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</si>
  <si>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</si>
  <si>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</si>
  <si>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</si>
  <si>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</si>
  <si>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</si>
  <si>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</si>
  <si>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</si>
  <si>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</si>
  <si>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</si>
  <si>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</si>
  <si>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</si>
  <si>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</si>
  <si>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</si>
  <si>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</si>
  <si>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</si>
  <si>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</si>
  <si>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</si>
  <si>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</si>
  <si>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</si>
  <si>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</si>
  <si>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</si>
  <si>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</si>
  <si>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</si>
  <si>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</si>
  <si>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</si>
  <si>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</si>
  <si>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</si>
  <si>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</si>
  <si>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</si>
  <si>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</si>
  <si>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</si>
  <si>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</si>
  <si>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</si>
  <si>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</si>
  <si>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</si>
  <si>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</si>
  <si>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</si>
  <si>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</si>
  <si>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</si>
  <si>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</si>
  <si>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</si>
  <si>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</si>
  <si>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</si>
  <si>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</si>
  <si>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</si>
  <si>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</si>
  <si>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</si>
  <si>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</si>
  <si>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</si>
  <si>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</si>
  <si>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</si>
  <si>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</si>
  <si>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</si>
  <si>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</si>
  <si>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</si>
  <si>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</si>
  <si>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</si>
  <si>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</si>
  <si>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</si>
  <si>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</si>
  <si>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</si>
  <si>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</si>
  <si>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</si>
  <si>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</si>
  <si>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</si>
  <si>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</si>
  <si>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</si>
  <si>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</si>
  <si>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</si>
  <si>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</si>
  <si>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</si>
  <si>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</si>
  <si>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</si>
  <si>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</si>
  <si>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</si>
  <si>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</si>
  <si>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</si>
  <si>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</si>
  <si>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</si>
  <si>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</si>
  <si>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</si>
  <si>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</si>
  <si>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</si>
  <si>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</si>
  <si>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</si>
  <si>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</si>
  <si>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</si>
  <si>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</si>
  <si>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</si>
  <si>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</si>
  <si>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</si>
  <si>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</si>
  <si>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</si>
  <si>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</si>
  <si>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</si>
  <si>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</si>
  <si>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</si>
  <si>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</si>
  <si>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</si>
  <si>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</si>
  <si>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</si>
  <si>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</si>
  <si>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</si>
  <si>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</si>
  <si>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</si>
  <si>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</si>
  <si>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</si>
  <si>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</si>
  <si>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</si>
  <si>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</si>
  <si>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</si>
  <si>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</si>
  <si>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</si>
  <si>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</si>
  <si>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</si>
  <si>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</si>
  <si>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</si>
  <si>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</si>
  <si>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</si>
  <si>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</si>
  <si>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</si>
  <si>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</si>
  <si>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</si>
  <si>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</si>
  <si>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</si>
  <si>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</si>
  <si>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</si>
  <si>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</si>
  <si>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</si>
  <si>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</si>
  <si>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</si>
  <si>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</si>
  <si>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</si>
  <si>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</si>
  <si>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</si>
  <si>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</si>
  <si>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</si>
  <si>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</si>
  <si>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</si>
  <si>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</si>
  <si>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</si>
  <si>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</si>
  <si>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</si>
  <si>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</si>
  <si>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</si>
  <si>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</si>
  <si>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</si>
  <si>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</si>
  <si>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</si>
  <si>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</si>
  <si>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</si>
  <si>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</si>
  <si>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</si>
  <si>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</si>
  <si>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</si>
  <si>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</si>
  <si>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</si>
  <si>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</si>
  <si>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</si>
  <si>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</si>
  <si>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</si>
  <si>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</si>
  <si>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</si>
  <si>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</si>
  <si>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период:30.09.2010</t>
  </si>
  <si>
    <t>Дата: 29.10.2010</t>
  </si>
  <si>
    <t>Отчетен период: 30.09.2010</t>
  </si>
  <si>
    <t>Дата: 05.10.2010</t>
  </si>
  <si>
    <t xml:space="preserve">   /Д. Тончев/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</si>
</sst>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6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" xfId="26" applyFont="1" applyFill="1" applyBorder="1" applyAlignment="1" applyProtection="1">
      <alignment horizontal="center" vertical="center" wrapText="1"/>
      <protection/>
    </xf>
    <xf numFmtId="0" fontId="1" fillId="0" borderId="1" xfId="26" applyFont="1" applyFill="1" applyBorder="1" applyAlignment="1" applyProtection="1">
      <alignment vertical="center" wrapText="1"/>
      <protection/>
    </xf>
    <xf numFmtId="3" fontId="1" fillId="0" borderId="1" xfId="26" applyNumberFormat="1" applyFont="1" applyFill="1" applyBorder="1" applyAlignment="1" applyProtection="1">
      <alignment vertical="center"/>
      <protection/>
    </xf>
    <xf numFmtId="0" fontId="3" fillId="0" borderId="1" xfId="26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1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7" applyNumberFormat="1" applyFont="1" applyFill="1" applyBorder="1" applyAlignment="1" applyProtection="1">
      <alignment horizontal="right" vertical="center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center"/>
      <protection locked="0"/>
    </xf>
    <xf numFmtId="3" fontId="1" fillId="0" borderId="1" xfId="27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7" applyNumberFormat="1" applyFont="1" applyFill="1" applyBorder="1" applyAlignment="1" applyProtection="1">
      <alignment horizontal="right" vertical="center"/>
      <protection locked="0"/>
    </xf>
    <xf numFmtId="1" fontId="3" fillId="0" borderId="0" xfId="27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49" fontId="3" fillId="0" borderId="0" xfId="27" applyNumberFormat="1" applyFont="1" applyFill="1" applyBorder="1" applyAlignment="1" applyProtection="1">
      <alignment horizontal="left"/>
      <protection locked="0"/>
    </xf>
    <xf numFmtId="0" fontId="3" fillId="0" borderId="0" xfId="27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27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8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justify" wrapText="1"/>
      <protection/>
    </xf>
    <xf numFmtId="0" fontId="1" fillId="0" borderId="8" xfId="27" applyFont="1" applyFill="1" applyBorder="1" applyAlignment="1">
      <alignment horizontal="center" vertical="justify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22" applyFont="1" applyFill="1" applyAlignment="1">
      <alignment horizontal="right"/>
      <protection/>
    </xf>
    <xf numFmtId="3" fontId="14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workbookViewId="0" topLeftCell="A1">
      <selection activeCell="F53" sqref="F53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60" t="s">
        <v>158</v>
      </c>
      <c r="F1" s="160"/>
    </row>
    <row r="2" spans="1:6" ht="12" customHeight="1">
      <c r="A2" s="3"/>
      <c r="B2" s="4"/>
      <c r="C2" s="162" t="s">
        <v>0</v>
      </c>
      <c r="D2" s="162"/>
      <c r="E2" s="6"/>
      <c r="F2" s="6"/>
    </row>
    <row r="3" spans="1:6" ht="21" customHeight="1">
      <c r="A3" s="5" t="s">
        <v>193</v>
      </c>
      <c r="B3" s="7"/>
      <c r="C3" s="8"/>
      <c r="D3" s="3"/>
      <c r="E3" s="161" t="s">
        <v>192</v>
      </c>
      <c r="F3" s="161"/>
    </row>
    <row r="4" spans="1:6" ht="16.5" customHeight="1">
      <c r="A4" s="5" t="s">
        <v>199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771201</v>
      </c>
      <c r="F8" s="20">
        <v>544654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13334</v>
      </c>
      <c r="F10" s="19">
        <v>4148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13334</v>
      </c>
      <c r="F13" s="20">
        <f>F10+F11+F12</f>
        <v>4148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8998</v>
      </c>
      <c r="F15" s="19">
        <v>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8998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14235</v>
      </c>
      <c r="F18" s="19">
        <v>8998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253144</v>
      </c>
      <c r="C19" s="19">
        <v>62937</v>
      </c>
      <c r="D19" s="23" t="s">
        <v>38</v>
      </c>
      <c r="E19" s="20">
        <f>E15+E18</f>
        <v>23233</v>
      </c>
      <c r="F19" s="20">
        <f>F15+F18</f>
        <v>8998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424383</v>
      </c>
      <c r="C20" s="19">
        <v>473265</v>
      </c>
      <c r="D20" s="25" t="s">
        <v>40</v>
      </c>
      <c r="E20" s="20">
        <f>E8+E13+E19</f>
        <v>807768</v>
      </c>
      <c r="F20" s="20">
        <f>F8+F13+F19</f>
        <v>557800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677527</v>
      </c>
      <c r="C22" s="20">
        <f>SUM(C19:C21)</f>
        <v>536202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83108</v>
      </c>
      <c r="C24" s="16">
        <f>SUM(C25:C28)</f>
        <v>19776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1229</v>
      </c>
      <c r="F25" s="19">
        <f>SUM(F26:F27)</f>
        <v>979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400</v>
      </c>
      <c r="F26" s="16">
        <v>390</v>
      </c>
    </row>
    <row r="27" spans="1:6" ht="12">
      <c r="A27" s="24" t="s">
        <v>107</v>
      </c>
      <c r="B27" s="16">
        <v>83108</v>
      </c>
      <c r="C27" s="16">
        <v>19776</v>
      </c>
      <c r="D27" s="22" t="s">
        <v>100</v>
      </c>
      <c r="E27" s="16">
        <v>829</v>
      </c>
      <c r="F27" s="16">
        <v>589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>
        <v>45581</v>
      </c>
      <c r="C30" s="19"/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128689</v>
      </c>
      <c r="C34" s="28">
        <f>SUM(C29:C33)+C24</f>
        <v>19776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>
        <v>1</v>
      </c>
    </row>
    <row r="36" spans="1:6" ht="13.5" customHeight="1">
      <c r="A36" s="22" t="s">
        <v>149</v>
      </c>
      <c r="B36" s="16">
        <v>2781</v>
      </c>
      <c r="C36" s="16">
        <v>2802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1229</v>
      </c>
      <c r="F37" s="28">
        <f>F25+F29+F30+F31+F32+F33+F34+F35+F36</f>
        <v>980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1229</v>
      </c>
      <c r="F38" s="28">
        <f>F37</f>
        <v>980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2781</v>
      </c>
      <c r="C40" s="28">
        <f>SUM(C36:C39)</f>
        <v>2802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808997</v>
      </c>
      <c r="C42" s="28">
        <f>C22+C34+C40+C41</f>
        <v>558780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808997</v>
      </c>
      <c r="C44" s="20">
        <f>C15+C42</f>
        <v>558780</v>
      </c>
      <c r="D44" s="23" t="s">
        <v>46</v>
      </c>
      <c r="E44" s="28">
        <f>E20+E38</f>
        <v>808997</v>
      </c>
      <c r="F44" s="28">
        <f>F20+F38</f>
        <v>558780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200</v>
      </c>
      <c r="B46" s="163"/>
      <c r="C46" s="163"/>
      <c r="D46" s="31"/>
      <c r="E46" s="32"/>
      <c r="F46" s="33"/>
      <c r="G46" s="30"/>
    </row>
    <row r="47" spans="2:7" ht="12.75">
      <c r="B47" s="30"/>
      <c r="C47" s="30"/>
      <c r="D47" s="30"/>
      <c r="E47" s="34"/>
      <c r="F47" s="35"/>
      <c r="G47" s="30"/>
    </row>
    <row r="48" spans="1:7" ht="12.75">
      <c r="A48" s="159" t="s">
        <v>196</v>
      </c>
      <c r="B48" s="159"/>
      <c r="C48" s="159"/>
      <c r="D48" s="41" t="s">
        <v>184</v>
      </c>
      <c r="E48" s="36"/>
      <c r="F48" s="36"/>
      <c r="G48" s="30"/>
    </row>
    <row r="49" spans="1:6" ht="12.75">
      <c r="A49" s="159" t="s">
        <v>182</v>
      </c>
      <c r="B49" s="159"/>
      <c r="C49" s="159"/>
      <c r="D49" s="30"/>
      <c r="E49" s="37"/>
      <c r="F49" s="37"/>
    </row>
    <row r="50" spans="1:7" ht="12.75" customHeight="1">
      <c r="A50" s="30"/>
      <c r="B50" s="30"/>
      <c r="C50" s="30"/>
      <c r="D50" s="38" t="s">
        <v>185</v>
      </c>
      <c r="E50" s="39"/>
      <c r="F50" s="39"/>
      <c r="G50" s="30"/>
    </row>
    <row r="51" spans="1:7" ht="12.75" customHeight="1">
      <c r="A51" s="30"/>
      <c r="B51" s="30"/>
      <c r="C51" s="30"/>
      <c r="D51" s="38"/>
      <c r="E51" s="39"/>
      <c r="F51" s="39"/>
      <c r="G51" s="30"/>
    </row>
    <row r="52" spans="1:7" ht="12.75" customHeight="1">
      <c r="A52" s="30"/>
      <c r="B52" s="30"/>
      <c r="C52" s="30"/>
      <c r="D52" s="38"/>
      <c r="E52" s="39"/>
      <c r="F52" s="39"/>
      <c r="G52" s="30"/>
    </row>
    <row r="53" spans="2:7" ht="12">
      <c r="B53" s="1"/>
      <c r="C53" s="30"/>
      <c r="D53" s="38"/>
      <c r="E53" s="36"/>
      <c r="F53" s="40"/>
      <c r="G53" s="30"/>
    </row>
    <row r="54" spans="1:7" ht="12">
      <c r="A54" s="30"/>
      <c r="B54" s="30"/>
      <c r="C54" s="30"/>
      <c r="D54" s="30"/>
      <c r="E54" s="36"/>
      <c r="F54" s="36"/>
      <c r="G54" s="30"/>
    </row>
    <row r="55" spans="1:7" ht="12.75">
      <c r="A55" s="30"/>
      <c r="B55" s="29"/>
      <c r="C55" s="30"/>
      <c r="D55" s="41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2" t="s">
        <v>201</v>
      </c>
      <c r="E57" s="30"/>
      <c r="F57" s="30"/>
      <c r="G57" s="30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29" sqref="B29"/>
    </sheetView>
  </sheetViews>
  <sheetFormatPr defaultColWidth="9.140625" defaultRowHeight="12.75"/>
  <cols>
    <col min="1" max="1" width="46.00390625" style="43" customWidth="1"/>
    <col min="2" max="2" width="9.140625" style="43" customWidth="1"/>
    <col min="3" max="3" width="12.28125" style="43" customWidth="1"/>
    <col min="4" max="4" width="43.421875" style="43" customWidth="1"/>
    <col min="5" max="5" width="13.57421875" style="43" customWidth="1"/>
    <col min="6" max="6" width="12.140625" style="43" customWidth="1"/>
    <col min="7" max="16384" width="9.140625" style="43" customWidth="1"/>
  </cols>
  <sheetData>
    <row r="1" spans="5:6" ht="25.5" customHeight="1">
      <c r="E1" s="165" t="s">
        <v>159</v>
      </c>
      <c r="F1" s="165"/>
    </row>
    <row r="2" spans="1:6" ht="12.75" customHeight="1">
      <c r="A2" s="44"/>
      <c r="C2" s="166" t="s">
        <v>15</v>
      </c>
      <c r="D2" s="166"/>
      <c r="E2" s="45"/>
      <c r="F2" s="45"/>
    </row>
    <row r="3" spans="1:6" ht="15">
      <c r="A3" s="166" t="s">
        <v>194</v>
      </c>
      <c r="B3" s="166"/>
      <c r="C3" s="46"/>
      <c r="D3" s="46"/>
      <c r="E3" s="47"/>
      <c r="F3" s="47"/>
    </row>
    <row r="4" spans="1:6" ht="15">
      <c r="A4" s="48" t="s">
        <v>197</v>
      </c>
      <c r="B4" s="49"/>
      <c r="C4" s="50"/>
      <c r="D4" s="51" t="s">
        <v>192</v>
      </c>
      <c r="E4" s="167"/>
      <c r="F4" s="167"/>
    </row>
    <row r="5" spans="1:7" ht="15">
      <c r="A5" s="52"/>
      <c r="B5" s="53"/>
      <c r="C5" s="53"/>
      <c r="D5" s="54"/>
      <c r="E5" s="55"/>
      <c r="F5" s="56" t="s">
        <v>80</v>
      </c>
      <c r="G5" s="57"/>
    </row>
    <row r="6" spans="1:7" ht="28.5">
      <c r="A6" s="58" t="s">
        <v>16</v>
      </c>
      <c r="B6" s="58" t="s">
        <v>2</v>
      </c>
      <c r="C6" s="58" t="s">
        <v>5</v>
      </c>
      <c r="D6" s="58" t="s">
        <v>17</v>
      </c>
      <c r="E6" s="58" t="s">
        <v>2</v>
      </c>
      <c r="F6" s="58" t="s">
        <v>5</v>
      </c>
      <c r="G6" s="57"/>
    </row>
    <row r="7" spans="1:7" ht="14.25">
      <c r="A7" s="58" t="s">
        <v>6</v>
      </c>
      <c r="B7" s="58">
        <v>1</v>
      </c>
      <c r="C7" s="58">
        <v>2</v>
      </c>
      <c r="D7" s="58" t="s">
        <v>6</v>
      </c>
      <c r="E7" s="58">
        <v>1</v>
      </c>
      <c r="F7" s="58">
        <v>2</v>
      </c>
      <c r="G7" s="57"/>
    </row>
    <row r="8" spans="1:7" ht="18" customHeight="1">
      <c r="A8" s="59" t="s">
        <v>18</v>
      </c>
      <c r="B8" s="60"/>
      <c r="C8" s="60"/>
      <c r="D8" s="59" t="s">
        <v>19</v>
      </c>
      <c r="E8" s="61"/>
      <c r="F8" s="61"/>
      <c r="G8" s="57"/>
    </row>
    <row r="9" spans="1:7" s="65" customFormat="1" ht="15">
      <c r="A9" s="62" t="s">
        <v>20</v>
      </c>
      <c r="B9" s="63"/>
      <c r="C9" s="63"/>
      <c r="D9" s="62" t="s">
        <v>48</v>
      </c>
      <c r="E9" s="63"/>
      <c r="F9" s="63"/>
      <c r="G9" s="64"/>
    </row>
    <row r="10" spans="1:7" s="68" customFormat="1" ht="15">
      <c r="A10" s="66" t="s">
        <v>21</v>
      </c>
      <c r="B10" s="66"/>
      <c r="C10" s="66"/>
      <c r="D10" s="66" t="s">
        <v>49</v>
      </c>
      <c r="E10" s="66"/>
      <c r="F10" s="66"/>
      <c r="G10" s="67"/>
    </row>
    <row r="11" spans="1:8" s="68" customFormat="1" ht="31.5" customHeight="1">
      <c r="A11" s="66" t="s">
        <v>160</v>
      </c>
      <c r="B11" s="69">
        <v>1357</v>
      </c>
      <c r="C11" s="69">
        <v>14</v>
      </c>
      <c r="D11" s="66" t="s">
        <v>50</v>
      </c>
      <c r="E11" s="69">
        <v>3967</v>
      </c>
      <c r="F11" s="69">
        <v>2899</v>
      </c>
      <c r="G11" s="70"/>
      <c r="H11" s="145"/>
    </row>
    <row r="12" spans="1:7" s="68" customFormat="1" ht="15.75" customHeight="1">
      <c r="A12" s="66" t="s">
        <v>22</v>
      </c>
      <c r="B12" s="69">
        <v>1357</v>
      </c>
      <c r="C12" s="69">
        <v>14</v>
      </c>
      <c r="D12" s="66" t="s">
        <v>51</v>
      </c>
      <c r="E12" s="69">
        <v>3967</v>
      </c>
      <c r="F12" s="69">
        <v>2899</v>
      </c>
      <c r="G12" s="70"/>
    </row>
    <row r="13" spans="1:7" s="68" customFormat="1" ht="15">
      <c r="A13" s="66" t="s">
        <v>161</v>
      </c>
      <c r="B13" s="69">
        <v>1</v>
      </c>
      <c r="C13" s="69">
        <v>232</v>
      </c>
      <c r="D13" s="66" t="s">
        <v>166</v>
      </c>
      <c r="E13" s="69"/>
      <c r="F13" s="69"/>
      <c r="G13" s="67"/>
    </row>
    <row r="14" spans="1:7" s="68" customFormat="1" ht="15">
      <c r="A14" s="66" t="s">
        <v>23</v>
      </c>
      <c r="B14" s="69">
        <v>428</v>
      </c>
      <c r="C14" s="69">
        <v>290</v>
      </c>
      <c r="D14" s="71" t="s">
        <v>52</v>
      </c>
      <c r="E14" s="69">
        <v>21852</v>
      </c>
      <c r="F14" s="69">
        <v>11453</v>
      </c>
      <c r="G14" s="67"/>
    </row>
    <row r="15" spans="1:7" s="68" customFormat="1" ht="15">
      <c r="A15" s="72"/>
      <c r="B15" s="69"/>
      <c r="C15" s="69"/>
      <c r="D15" s="66" t="s">
        <v>26</v>
      </c>
      <c r="E15" s="69"/>
      <c r="F15" s="69"/>
      <c r="G15" s="67"/>
    </row>
    <row r="16" spans="1:7" s="68" customFormat="1" ht="14.25">
      <c r="A16" s="72" t="s">
        <v>24</v>
      </c>
      <c r="B16" s="73">
        <f>B11+B13+B14</f>
        <v>1786</v>
      </c>
      <c r="C16" s="73">
        <f>C10+C11+C13+C14</f>
        <v>536</v>
      </c>
      <c r="D16" s="72" t="s">
        <v>24</v>
      </c>
      <c r="E16" s="73">
        <f>SUM(E10,E11,E13,E14,E15)</f>
        <v>25819</v>
      </c>
      <c r="F16" s="73">
        <f>F10+F11+F13+F14+F15</f>
        <v>14352</v>
      </c>
      <c r="G16" s="67"/>
    </row>
    <row r="17" spans="1:6" s="68" customFormat="1" ht="15">
      <c r="A17" s="74" t="s">
        <v>105</v>
      </c>
      <c r="B17" s="69"/>
      <c r="C17" s="69"/>
      <c r="D17" s="75" t="s">
        <v>105</v>
      </c>
      <c r="E17" s="69"/>
      <c r="F17" s="69"/>
    </row>
    <row r="18" spans="1:6" s="68" customFormat="1" ht="15">
      <c r="A18" s="76" t="s">
        <v>123</v>
      </c>
      <c r="B18" s="69"/>
      <c r="C18" s="69"/>
      <c r="D18" s="76" t="s">
        <v>53</v>
      </c>
      <c r="E18" s="69"/>
      <c r="F18" s="69"/>
    </row>
    <row r="19" spans="1:6" s="68" customFormat="1" ht="15">
      <c r="A19" s="66" t="s">
        <v>118</v>
      </c>
      <c r="B19" s="69"/>
      <c r="C19" s="69"/>
      <c r="D19" s="75"/>
      <c r="E19" s="69"/>
      <c r="F19" s="69"/>
    </row>
    <row r="20" spans="1:6" s="68" customFormat="1" ht="15">
      <c r="A20" s="66" t="s">
        <v>136</v>
      </c>
      <c r="B20" s="69">
        <v>9798</v>
      </c>
      <c r="C20" s="69">
        <v>4818</v>
      </c>
      <c r="D20" s="76"/>
      <c r="E20" s="69"/>
      <c r="F20" s="69"/>
    </row>
    <row r="21" spans="1:6" s="68" customFormat="1" ht="15">
      <c r="A21" s="66" t="s">
        <v>25</v>
      </c>
      <c r="B21" s="69"/>
      <c r="C21" s="69"/>
      <c r="D21" s="72"/>
      <c r="E21" s="69"/>
      <c r="F21" s="69"/>
    </row>
    <row r="22" spans="1:6" s="68" customFormat="1" ht="15">
      <c r="A22" s="66" t="s">
        <v>162</v>
      </c>
      <c r="B22" s="69"/>
      <c r="C22" s="69"/>
      <c r="D22" s="77"/>
      <c r="E22" s="69"/>
      <c r="F22" s="69"/>
    </row>
    <row r="23" spans="1:6" s="68" customFormat="1" ht="15">
      <c r="A23" s="66" t="s">
        <v>26</v>
      </c>
      <c r="B23" s="69"/>
      <c r="C23" s="69"/>
      <c r="D23" s="77"/>
      <c r="E23" s="69"/>
      <c r="F23" s="69"/>
    </row>
    <row r="24" spans="1:6" s="68" customFormat="1" ht="15">
      <c r="A24" s="72" t="s">
        <v>27</v>
      </c>
      <c r="B24" s="73">
        <f>SUM(B20:B23)</f>
        <v>9798</v>
      </c>
      <c r="C24" s="73">
        <f>SUM(C20:C23)</f>
        <v>4818</v>
      </c>
      <c r="D24" s="72" t="s">
        <v>27</v>
      </c>
      <c r="E24" s="69">
        <f>E18</f>
        <v>0</v>
      </c>
      <c r="F24" s="69">
        <f>F18</f>
        <v>0</v>
      </c>
    </row>
    <row r="25" spans="1:6" s="68" customFormat="1" ht="15">
      <c r="A25" s="74" t="s">
        <v>106</v>
      </c>
      <c r="B25" s="69"/>
      <c r="C25" s="69"/>
      <c r="D25" s="78" t="s">
        <v>106</v>
      </c>
      <c r="E25" s="69"/>
      <c r="F25" s="69"/>
    </row>
    <row r="26" spans="1:6" s="68" customFormat="1" ht="14.25">
      <c r="A26" s="76" t="s">
        <v>163</v>
      </c>
      <c r="B26" s="73">
        <f>B16+B24</f>
        <v>11584</v>
      </c>
      <c r="C26" s="73">
        <f>C16+C24</f>
        <v>5354</v>
      </c>
      <c r="D26" s="76" t="s">
        <v>54</v>
      </c>
      <c r="E26" s="73">
        <f>E16+E24</f>
        <v>25819</v>
      </c>
      <c r="F26" s="73">
        <f>F16+F24</f>
        <v>14352</v>
      </c>
    </row>
    <row r="27" spans="1:6" s="68" customFormat="1" ht="15">
      <c r="A27" s="76" t="s">
        <v>119</v>
      </c>
      <c r="B27" s="73">
        <f>E26-B26</f>
        <v>14235</v>
      </c>
      <c r="C27" s="73">
        <f>F26-C26</f>
        <v>8998</v>
      </c>
      <c r="D27" s="76" t="s">
        <v>122</v>
      </c>
      <c r="E27" s="69"/>
      <c r="F27" s="69"/>
    </row>
    <row r="28" spans="1:6" s="68" customFormat="1" ht="18.75" customHeight="1">
      <c r="A28" s="76" t="s">
        <v>164</v>
      </c>
      <c r="B28" s="73">
        <v>0</v>
      </c>
      <c r="C28" s="73">
        <v>0</v>
      </c>
      <c r="D28" s="77"/>
      <c r="E28" s="69"/>
      <c r="F28" s="69"/>
    </row>
    <row r="29" spans="1:6" s="68" customFormat="1" ht="24" customHeight="1">
      <c r="A29" s="76" t="s">
        <v>165</v>
      </c>
      <c r="B29" s="73">
        <f>B27-B28</f>
        <v>14235</v>
      </c>
      <c r="C29" s="73">
        <f>C27-C28</f>
        <v>8998</v>
      </c>
      <c r="D29" s="76" t="s">
        <v>167</v>
      </c>
      <c r="E29" s="69"/>
      <c r="F29" s="69"/>
    </row>
    <row r="30" spans="1:6" s="68" customFormat="1" ht="14.25" customHeight="1">
      <c r="A30" s="76" t="s">
        <v>120</v>
      </c>
      <c r="B30" s="73">
        <f>B26+B28+B29</f>
        <v>25819</v>
      </c>
      <c r="C30" s="73">
        <f>C26+C28+C29</f>
        <v>14352</v>
      </c>
      <c r="D30" s="76" t="s">
        <v>121</v>
      </c>
      <c r="E30" s="73">
        <f>E26+E29</f>
        <v>25819</v>
      </c>
      <c r="F30" s="73">
        <f>F26+F29</f>
        <v>14352</v>
      </c>
    </row>
    <row r="31" spans="1:6" s="68" customFormat="1" ht="13.5" customHeight="1">
      <c r="A31" s="79"/>
      <c r="B31" s="80"/>
      <c r="C31" s="80"/>
      <c r="D31" s="79"/>
      <c r="E31" s="80"/>
      <c r="F31" s="80"/>
    </row>
    <row r="32" spans="1:6" s="68" customFormat="1" ht="17.25" customHeight="1">
      <c r="A32" s="81" t="s">
        <v>198</v>
      </c>
      <c r="B32" s="81"/>
      <c r="C32" s="164"/>
      <c r="D32" s="164"/>
      <c r="E32" s="168"/>
      <c r="F32" s="168"/>
    </row>
    <row r="33" spans="1:6" s="68" customFormat="1" ht="17.25" customHeight="1">
      <c r="A33" s="81"/>
      <c r="B33" s="81"/>
      <c r="C33" s="81"/>
      <c r="D33" s="81"/>
      <c r="E33" s="82"/>
      <c r="F33" s="82"/>
    </row>
    <row r="34" spans="1:6" s="68" customFormat="1" ht="15.75" customHeight="1">
      <c r="A34" s="83" t="s">
        <v>113</v>
      </c>
      <c r="B34" s="64"/>
      <c r="D34" s="83" t="s">
        <v>181</v>
      </c>
      <c r="E34" s="84"/>
      <c r="F34" s="80"/>
    </row>
    <row r="35" spans="1:6" s="68" customFormat="1" ht="15.75" customHeight="1">
      <c r="A35" s="85" t="s">
        <v>182</v>
      </c>
      <c r="B35" s="65"/>
      <c r="C35" s="65"/>
      <c r="D35" s="86" t="s">
        <v>183</v>
      </c>
      <c r="E35" s="87"/>
      <c r="F35" s="80"/>
    </row>
    <row r="36" spans="1:6" s="68" customFormat="1" ht="17.25" customHeight="1">
      <c r="A36" s="65"/>
      <c r="B36" s="65"/>
      <c r="C36" s="65"/>
      <c r="D36" s="87"/>
      <c r="E36" s="88"/>
      <c r="F36" s="80"/>
    </row>
    <row r="37" spans="1:6" s="68" customFormat="1" ht="15">
      <c r="A37" s="65"/>
      <c r="B37" s="65"/>
      <c r="C37" s="65"/>
      <c r="D37" s="89" t="s">
        <v>184</v>
      </c>
      <c r="E37" s="84"/>
      <c r="F37" s="81"/>
    </row>
    <row r="38" spans="1:6" s="68" customFormat="1" ht="15">
      <c r="A38" s="65"/>
      <c r="B38" s="65"/>
      <c r="C38" s="65"/>
      <c r="D38" s="43"/>
      <c r="E38" s="43"/>
      <c r="F38" s="81"/>
    </row>
    <row r="39" spans="1:5" s="68" customFormat="1" ht="12.75" customHeight="1">
      <c r="A39" s="65"/>
      <c r="B39" s="65"/>
      <c r="C39" s="65"/>
      <c r="D39" s="86" t="s">
        <v>185</v>
      </c>
      <c r="E39" s="87"/>
    </row>
    <row r="40" s="68" customFormat="1" ht="12"/>
    <row r="41" s="68" customFormat="1" ht="12"/>
    <row r="42" s="68" customFormat="1" ht="12"/>
    <row r="43" s="68" customFormat="1" ht="12"/>
    <row r="44" s="68" customFormat="1" ht="12">
      <c r="A44" s="65"/>
    </row>
    <row r="45" s="65" customFormat="1" ht="12"/>
    <row r="46" s="65" customFormat="1" ht="12"/>
    <row r="47" s="65" customFormat="1" ht="12"/>
    <row r="48" s="65" customFormat="1" ht="12"/>
    <row r="49" s="65" customFormat="1" ht="12"/>
    <row r="50" s="65" customFormat="1" ht="12"/>
    <row r="51" s="65" customFormat="1" ht="12"/>
    <row r="52" s="65" customFormat="1" ht="12"/>
    <row r="53" s="65" customFormat="1" ht="12"/>
    <row r="54" s="65" customFormat="1" ht="12"/>
    <row r="55" s="65" customFormat="1" ht="12.75">
      <c r="A55" s="43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6">
      <selection activeCell="D37" sqref="D37"/>
    </sheetView>
  </sheetViews>
  <sheetFormatPr defaultColWidth="9.140625" defaultRowHeight="12.75"/>
  <cols>
    <col min="1" max="1" width="54.8515625" style="43" customWidth="1"/>
    <col min="2" max="2" width="14.7109375" style="43" bestFit="1" customWidth="1"/>
    <col min="3" max="3" width="11.28125" style="43" bestFit="1" customWidth="1"/>
    <col min="4" max="4" width="11.421875" style="43" customWidth="1"/>
    <col min="5" max="5" width="14.28125" style="43" customWidth="1"/>
    <col min="6" max="6" width="12.28125" style="43" customWidth="1"/>
    <col min="7" max="7" width="13.8515625" style="43" bestFit="1" customWidth="1"/>
    <col min="8" max="16384" width="9.140625" style="43" customWidth="1"/>
  </cols>
  <sheetData>
    <row r="1" spans="1:7" ht="12.75">
      <c r="A1" s="90"/>
      <c r="B1" s="90"/>
      <c r="C1" s="90"/>
      <c r="D1" s="90"/>
      <c r="E1" s="170" t="s">
        <v>168</v>
      </c>
      <c r="F1" s="170"/>
      <c r="G1" s="90"/>
    </row>
    <row r="2" spans="1:7" ht="15">
      <c r="A2" s="173" t="s">
        <v>95</v>
      </c>
      <c r="B2" s="174"/>
      <c r="C2" s="174"/>
      <c r="D2" s="174"/>
      <c r="E2" s="174"/>
      <c r="F2" s="174"/>
      <c r="G2" s="90"/>
    </row>
    <row r="3" spans="1:7" ht="14.25">
      <c r="A3" s="91" t="s">
        <v>194</v>
      </c>
      <c r="B3" s="92"/>
      <c r="D3" s="93" t="s">
        <v>192</v>
      </c>
      <c r="E3" s="44"/>
      <c r="F3" s="94"/>
      <c r="G3" s="90"/>
    </row>
    <row r="4" spans="1:7" ht="15">
      <c r="A4" s="48" t="s">
        <v>197</v>
      </c>
      <c r="B4" s="48"/>
      <c r="C4" s="46"/>
      <c r="D4" s="46"/>
      <c r="E4" s="95"/>
      <c r="F4" s="95"/>
      <c r="G4" s="96"/>
    </row>
    <row r="5" spans="1:7" ht="15">
      <c r="A5" s="48"/>
      <c r="B5" s="48"/>
      <c r="C5" s="48"/>
      <c r="D5" s="97"/>
      <c r="E5" s="96"/>
      <c r="F5" s="96"/>
      <c r="G5" s="98" t="s">
        <v>80</v>
      </c>
    </row>
    <row r="6" spans="1:7" ht="13.5" customHeight="1">
      <c r="A6" s="171" t="s">
        <v>81</v>
      </c>
      <c r="B6" s="171" t="s">
        <v>4</v>
      </c>
      <c r="C6" s="171"/>
      <c r="D6" s="171"/>
      <c r="E6" s="171" t="s">
        <v>5</v>
      </c>
      <c r="F6" s="171"/>
      <c r="G6" s="171"/>
    </row>
    <row r="7" spans="1:7" ht="30.75" customHeight="1">
      <c r="A7" s="172"/>
      <c r="B7" s="99" t="s">
        <v>82</v>
      </c>
      <c r="C7" s="99" t="s">
        <v>83</v>
      </c>
      <c r="D7" s="99" t="s">
        <v>84</v>
      </c>
      <c r="E7" s="99" t="s">
        <v>82</v>
      </c>
      <c r="F7" s="99" t="s">
        <v>83</v>
      </c>
      <c r="G7" s="99" t="s">
        <v>84</v>
      </c>
    </row>
    <row r="8" spans="1:7" s="100" customFormat="1" ht="14.25">
      <c r="A8" s="99" t="s">
        <v>6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</row>
    <row r="9" spans="1:7" ht="15">
      <c r="A9" s="101" t="s">
        <v>169</v>
      </c>
      <c r="B9" s="102"/>
      <c r="C9" s="102"/>
      <c r="D9" s="102"/>
      <c r="E9" s="102"/>
      <c r="F9" s="102"/>
      <c r="G9" s="102"/>
    </row>
    <row r="10" spans="1:7" ht="15">
      <c r="A10" s="103" t="s">
        <v>126</v>
      </c>
      <c r="B10" s="102">
        <v>299827</v>
      </c>
      <c r="C10" s="102">
        <v>63433</v>
      </c>
      <c r="D10" s="102">
        <f>B10-C10</f>
        <v>236394</v>
      </c>
      <c r="E10" s="102">
        <v>549000</v>
      </c>
      <c r="F10" s="102">
        <v>196</v>
      </c>
      <c r="G10" s="102">
        <f>E10-F10</f>
        <v>548804</v>
      </c>
    </row>
    <row r="11" spans="1:7" ht="15">
      <c r="A11" s="103" t="s">
        <v>170</v>
      </c>
      <c r="B11" s="102"/>
      <c r="C11" s="102"/>
      <c r="D11" s="102"/>
      <c r="E11" s="102"/>
      <c r="F11" s="102"/>
      <c r="G11" s="102"/>
    </row>
    <row r="12" spans="1:7" ht="15">
      <c r="A12" s="103" t="s">
        <v>94</v>
      </c>
      <c r="B12" s="104"/>
      <c r="C12" s="104"/>
      <c r="D12" s="102"/>
      <c r="E12" s="104"/>
      <c r="F12" s="102"/>
      <c r="G12" s="102"/>
    </row>
    <row r="13" spans="1:7" ht="15">
      <c r="A13" s="63" t="s">
        <v>130</v>
      </c>
      <c r="B13" s="104"/>
      <c r="C13" s="104"/>
      <c r="D13" s="102"/>
      <c r="E13" s="104"/>
      <c r="F13" s="102"/>
      <c r="G13" s="102"/>
    </row>
    <row r="14" spans="1:7" ht="15">
      <c r="A14" s="63" t="s">
        <v>140</v>
      </c>
      <c r="B14" s="104"/>
      <c r="C14" s="104"/>
      <c r="D14" s="102"/>
      <c r="E14" s="104"/>
      <c r="F14" s="102"/>
      <c r="G14" s="102"/>
    </row>
    <row r="15" spans="1:7" ht="15">
      <c r="A15" s="103" t="s">
        <v>127</v>
      </c>
      <c r="B15" s="102"/>
      <c r="C15" s="102"/>
      <c r="D15" s="102"/>
      <c r="E15" s="102"/>
      <c r="F15" s="102"/>
      <c r="G15" s="102"/>
    </row>
    <row r="16" spans="1:7" ht="14.25">
      <c r="A16" s="101" t="s">
        <v>124</v>
      </c>
      <c r="B16" s="105">
        <f>SUM(B10:B15)</f>
        <v>299827</v>
      </c>
      <c r="C16" s="105">
        <f>SUM(C10:C15)</f>
        <v>63433</v>
      </c>
      <c r="D16" s="105">
        <f>B16-C16</f>
        <v>236394</v>
      </c>
      <c r="E16" s="105">
        <f>SUM(E10:E15)</f>
        <v>549000</v>
      </c>
      <c r="F16" s="105">
        <f>SUM(F10:F15)</f>
        <v>196</v>
      </c>
      <c r="G16" s="105">
        <f>E16-F16</f>
        <v>548804</v>
      </c>
    </row>
    <row r="17" spans="1:7" ht="15">
      <c r="A17" s="101" t="s">
        <v>137</v>
      </c>
      <c r="B17" s="102"/>
      <c r="C17" s="102"/>
      <c r="D17" s="102"/>
      <c r="E17" s="102"/>
      <c r="F17" s="102"/>
      <c r="G17" s="102"/>
    </row>
    <row r="18" spans="1:7" ht="15">
      <c r="A18" s="103" t="s">
        <v>85</v>
      </c>
      <c r="B18" s="102">
        <v>29989</v>
      </c>
      <c r="C18" s="102">
        <v>136807</v>
      </c>
      <c r="D18" s="102">
        <f>B18-C18</f>
        <v>-106818</v>
      </c>
      <c r="E18" s="102"/>
      <c r="F18" s="102">
        <v>17246</v>
      </c>
      <c r="G18" s="102">
        <f>E18-F18</f>
        <v>-17246</v>
      </c>
    </row>
    <row r="19" spans="1:7" ht="15">
      <c r="A19" s="103" t="s">
        <v>86</v>
      </c>
      <c r="B19" s="102"/>
      <c r="C19" s="102"/>
      <c r="D19" s="102"/>
      <c r="E19" s="102"/>
      <c r="F19" s="102"/>
      <c r="G19" s="102"/>
    </row>
    <row r="20" spans="1:9" ht="15">
      <c r="A20" s="103" t="s">
        <v>92</v>
      </c>
      <c r="B20" s="102">
        <v>22387</v>
      </c>
      <c r="C20" s="102">
        <v>428</v>
      </c>
      <c r="D20" s="102">
        <f>B20-C20</f>
        <v>21959</v>
      </c>
      <c r="E20" s="102">
        <v>9006</v>
      </c>
      <c r="F20" s="102">
        <v>289</v>
      </c>
      <c r="G20" s="102">
        <f>E20-F20</f>
        <v>8717</v>
      </c>
      <c r="I20" s="106"/>
    </row>
    <row r="21" spans="1:10" ht="15">
      <c r="A21" s="103" t="s">
        <v>90</v>
      </c>
      <c r="B21" s="102"/>
      <c r="C21" s="102"/>
      <c r="D21" s="102"/>
      <c r="E21" s="102"/>
      <c r="F21" s="102"/>
      <c r="G21" s="102"/>
      <c r="I21" s="106"/>
      <c r="J21" s="106"/>
    </row>
    <row r="22" spans="1:7" ht="15">
      <c r="A22" s="63" t="s">
        <v>101</v>
      </c>
      <c r="B22" s="102"/>
      <c r="C22" s="102">
        <v>6505</v>
      </c>
      <c r="D22" s="104">
        <f>B22-C22</f>
        <v>-6505</v>
      </c>
      <c r="E22" s="102">
        <v>108</v>
      </c>
      <c r="F22" s="102">
        <v>2299</v>
      </c>
      <c r="G22" s="104">
        <f>E22-F22</f>
        <v>-2191</v>
      </c>
    </row>
    <row r="23" spans="1:9" ht="15">
      <c r="A23" s="63" t="s">
        <v>102</v>
      </c>
      <c r="B23" s="102"/>
      <c r="C23" s="104">
        <v>3705</v>
      </c>
      <c r="D23" s="104">
        <f>B23-C23</f>
        <v>-3705</v>
      </c>
      <c r="E23" s="102"/>
      <c r="F23" s="104">
        <v>1650</v>
      </c>
      <c r="G23" s="104">
        <f>E23-F23</f>
        <v>-1650</v>
      </c>
      <c r="I23" s="106"/>
    </row>
    <row r="24" spans="1:7" ht="15">
      <c r="A24" s="63" t="s">
        <v>171</v>
      </c>
      <c r="B24" s="102"/>
      <c r="C24" s="102"/>
      <c r="D24" s="102">
        <f>B24-C24</f>
        <v>0</v>
      </c>
      <c r="E24" s="102"/>
      <c r="F24" s="102">
        <v>232</v>
      </c>
      <c r="G24" s="102">
        <f>E24-F24</f>
        <v>-232</v>
      </c>
    </row>
    <row r="25" spans="1:7" ht="15">
      <c r="A25" s="103" t="s">
        <v>91</v>
      </c>
      <c r="B25" s="102"/>
      <c r="C25" s="102"/>
      <c r="D25" s="102"/>
      <c r="E25" s="102"/>
      <c r="F25" s="102"/>
      <c r="G25" s="102"/>
    </row>
    <row r="26" spans="1:7" ht="28.5">
      <c r="A26" s="101" t="s">
        <v>125</v>
      </c>
      <c r="B26" s="105">
        <f>SUM(B18:B25)</f>
        <v>52376</v>
      </c>
      <c r="C26" s="105">
        <f>SUM(C18:C25)</f>
        <v>147445</v>
      </c>
      <c r="D26" s="105">
        <f>B26-C26</f>
        <v>-95069</v>
      </c>
      <c r="E26" s="105">
        <f>SUM(E18:E25)</f>
        <v>9114</v>
      </c>
      <c r="F26" s="105">
        <f>SUM(F18:F25)</f>
        <v>21716</v>
      </c>
      <c r="G26" s="105">
        <f>E26-F26</f>
        <v>-12602</v>
      </c>
    </row>
    <row r="27" spans="1:7" ht="15">
      <c r="A27" s="101" t="s">
        <v>138</v>
      </c>
      <c r="B27" s="102"/>
      <c r="C27" s="102"/>
      <c r="D27" s="102"/>
      <c r="E27" s="102"/>
      <c r="F27" s="102"/>
      <c r="G27" s="102"/>
    </row>
    <row r="28" spans="1:7" ht="15">
      <c r="A28" s="103" t="s">
        <v>128</v>
      </c>
      <c r="B28" s="102"/>
      <c r="C28" s="102"/>
      <c r="D28" s="102"/>
      <c r="E28" s="102"/>
      <c r="F28" s="102"/>
      <c r="G28" s="102"/>
    </row>
    <row r="29" spans="1:7" ht="15">
      <c r="A29" s="103" t="s">
        <v>87</v>
      </c>
      <c r="B29" s="102"/>
      <c r="C29" s="102"/>
      <c r="D29" s="102"/>
      <c r="E29" s="102"/>
      <c r="F29" s="102"/>
      <c r="G29" s="102"/>
    </row>
    <row r="30" spans="1:7" ht="15">
      <c r="A30" s="103" t="s">
        <v>93</v>
      </c>
      <c r="B30" s="102"/>
      <c r="C30" s="102"/>
      <c r="D30" s="102"/>
      <c r="E30" s="102"/>
      <c r="F30" s="102"/>
      <c r="G30" s="102"/>
    </row>
    <row r="31" spans="1:7" ht="15">
      <c r="A31" s="103" t="s">
        <v>172</v>
      </c>
      <c r="B31" s="102"/>
      <c r="C31" s="102"/>
      <c r="D31" s="102"/>
      <c r="E31" s="102"/>
      <c r="F31" s="102"/>
      <c r="G31" s="102"/>
    </row>
    <row r="32" spans="1:7" ht="15">
      <c r="A32" s="103" t="s">
        <v>129</v>
      </c>
      <c r="B32" s="102"/>
      <c r="C32" s="102"/>
      <c r="D32" s="102"/>
      <c r="E32" s="102"/>
      <c r="F32" s="102"/>
      <c r="G32" s="102"/>
    </row>
    <row r="33" spans="1:7" ht="28.5">
      <c r="A33" s="101" t="s">
        <v>173</v>
      </c>
      <c r="B33" s="105">
        <f>SUM(B28:B32)</f>
        <v>0</v>
      </c>
      <c r="C33" s="105">
        <f>SUM(C28:C32)</f>
        <v>0</v>
      </c>
      <c r="D33" s="105">
        <f>B33-C33</f>
        <v>0</v>
      </c>
      <c r="E33" s="105">
        <f>SUM(E28:E32)</f>
        <v>0</v>
      </c>
      <c r="F33" s="105">
        <f>SUM(F28:F32)</f>
        <v>0</v>
      </c>
      <c r="G33" s="105">
        <f>E33-F33</f>
        <v>0</v>
      </c>
    </row>
    <row r="34" spans="1:7" ht="28.5">
      <c r="A34" s="101" t="s">
        <v>88</v>
      </c>
      <c r="B34" s="105">
        <f>SUM(B16,B26,B33)</f>
        <v>352203</v>
      </c>
      <c r="C34" s="105">
        <f>SUM(C16,C26,C33)</f>
        <v>210878</v>
      </c>
      <c r="D34" s="105">
        <f>B34-C34</f>
        <v>141325</v>
      </c>
      <c r="E34" s="105">
        <f>SUM(E16,E26,E33)</f>
        <v>558114</v>
      </c>
      <c r="F34" s="105">
        <f>SUM(F16,F26,F33)</f>
        <v>21912</v>
      </c>
      <c r="G34" s="105">
        <f>E34-F34</f>
        <v>536202</v>
      </c>
    </row>
    <row r="35" spans="1:7" ht="15">
      <c r="A35" s="101" t="s">
        <v>89</v>
      </c>
      <c r="B35" s="102"/>
      <c r="C35" s="102"/>
      <c r="D35" s="105">
        <v>536202</v>
      </c>
      <c r="E35" s="102"/>
      <c r="F35" s="102"/>
      <c r="G35" s="105">
        <v>0</v>
      </c>
    </row>
    <row r="36" spans="1:7" ht="15">
      <c r="A36" s="101" t="s">
        <v>96</v>
      </c>
      <c r="B36" s="102"/>
      <c r="C36" s="102"/>
      <c r="D36" s="105">
        <f>D34+D35</f>
        <v>677527</v>
      </c>
      <c r="E36" s="102"/>
      <c r="F36" s="102"/>
      <c r="G36" s="105">
        <f>G34+G35</f>
        <v>536202</v>
      </c>
    </row>
    <row r="37" spans="1:7" ht="15">
      <c r="A37" s="103" t="s">
        <v>97</v>
      </c>
      <c r="B37" s="102"/>
      <c r="C37" s="102"/>
      <c r="D37" s="102">
        <v>253144</v>
      </c>
      <c r="E37" s="102"/>
      <c r="F37" s="102"/>
      <c r="G37" s="102">
        <v>62937</v>
      </c>
    </row>
    <row r="38" spans="2:8" ht="15">
      <c r="B38" s="107"/>
      <c r="C38" s="107"/>
      <c r="D38" s="107"/>
      <c r="E38" s="107"/>
      <c r="F38" s="107"/>
      <c r="G38" s="107"/>
      <c r="H38" s="57"/>
    </row>
    <row r="39" spans="1:8" ht="15">
      <c r="A39" s="81" t="s">
        <v>198</v>
      </c>
      <c r="B39" s="175"/>
      <c r="C39" s="175"/>
      <c r="D39" s="96"/>
      <c r="E39" s="175"/>
      <c r="F39" s="175"/>
      <c r="G39" s="96"/>
      <c r="H39" s="57"/>
    </row>
    <row r="40" spans="2:8" ht="15">
      <c r="B40" s="107"/>
      <c r="C40" s="107"/>
      <c r="D40" s="107"/>
      <c r="E40" s="107"/>
      <c r="F40" s="107"/>
      <c r="G40" s="107"/>
      <c r="H40" s="57"/>
    </row>
    <row r="41" spans="1:8" ht="15">
      <c r="A41" s="83" t="s">
        <v>113</v>
      </c>
      <c r="B41" s="64"/>
      <c r="C41" s="68"/>
      <c r="D41" s="108" t="s">
        <v>181</v>
      </c>
      <c r="E41" s="84"/>
      <c r="F41" s="107"/>
      <c r="G41" s="107"/>
      <c r="H41" s="57"/>
    </row>
    <row r="42" spans="1:8" ht="15">
      <c r="A42" s="85" t="s">
        <v>182</v>
      </c>
      <c r="B42" s="65"/>
      <c r="C42" s="65"/>
      <c r="E42" s="86" t="s">
        <v>186</v>
      </c>
      <c r="F42" s="107"/>
      <c r="G42" s="107"/>
      <c r="H42" s="57"/>
    </row>
    <row r="43" spans="1:8" ht="15">
      <c r="A43" s="65"/>
      <c r="B43" s="65"/>
      <c r="C43" s="65"/>
      <c r="D43" s="87"/>
      <c r="E43" s="88"/>
      <c r="F43" s="107"/>
      <c r="G43" s="107"/>
      <c r="H43" s="57"/>
    </row>
    <row r="44" spans="1:8" ht="15">
      <c r="A44" s="65"/>
      <c r="B44" s="65"/>
      <c r="C44" s="65"/>
      <c r="D44" s="106"/>
      <c r="F44" s="107"/>
      <c r="G44" s="107"/>
      <c r="H44" s="57"/>
    </row>
    <row r="45" spans="1:8" ht="12.75">
      <c r="A45" s="65"/>
      <c r="B45" s="65"/>
      <c r="C45" s="65"/>
      <c r="F45" s="57"/>
      <c r="G45" s="57"/>
      <c r="H45" s="57"/>
    </row>
    <row r="46" spans="1:7" ht="12.75">
      <c r="A46" s="65"/>
      <c r="B46" s="65"/>
      <c r="C46" s="65"/>
      <c r="D46" s="169" t="s">
        <v>184</v>
      </c>
      <c r="E46" s="169"/>
      <c r="F46" s="90"/>
      <c r="G46" s="90"/>
    </row>
    <row r="47" spans="1:7" ht="12.75">
      <c r="A47" s="68"/>
      <c r="B47" s="68"/>
      <c r="C47" s="68"/>
      <c r="F47" s="90"/>
      <c r="G47" s="90"/>
    </row>
    <row r="48" ht="12.75">
      <c r="E48" s="86" t="s">
        <v>185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workbookViewId="0" topLeftCell="A9">
      <selection activeCell="A40" sqref="A40"/>
    </sheetView>
  </sheetViews>
  <sheetFormatPr defaultColWidth="9.140625" defaultRowHeight="12.75"/>
  <cols>
    <col min="1" max="1" width="52.7109375" style="43" customWidth="1"/>
    <col min="2" max="2" width="11.7109375" style="43" customWidth="1"/>
    <col min="3" max="3" width="10.7109375" style="43" customWidth="1"/>
    <col min="4" max="4" width="10.140625" style="43" customWidth="1"/>
    <col min="5" max="5" width="10.00390625" style="43" customWidth="1"/>
    <col min="6" max="6" width="9.8515625" style="43" customWidth="1"/>
    <col min="7" max="7" width="10.00390625" style="43" customWidth="1"/>
    <col min="8" max="8" width="16.421875" style="43" customWidth="1"/>
    <col min="9" max="16384" width="9.140625" style="43" customWidth="1"/>
  </cols>
  <sheetData>
    <row r="1" spans="6:8" ht="12.75">
      <c r="F1" s="110"/>
      <c r="G1" s="110" t="s">
        <v>174</v>
      </c>
      <c r="H1" s="110"/>
    </row>
    <row r="3" spans="1:8" ht="19.5" customHeight="1">
      <c r="A3" s="148" t="s">
        <v>55</v>
      </c>
      <c r="B3" s="148"/>
      <c r="C3" s="148"/>
      <c r="D3" s="148"/>
      <c r="E3" s="148"/>
      <c r="F3" s="148"/>
      <c r="G3" s="148"/>
      <c r="H3" s="148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195</v>
      </c>
      <c r="B5" s="115"/>
      <c r="C5" s="115"/>
      <c r="D5" s="115"/>
      <c r="E5" s="115"/>
      <c r="F5" s="116"/>
      <c r="G5" s="146" t="s">
        <v>192</v>
      </c>
      <c r="H5" s="147"/>
    </row>
    <row r="6" spans="1:8" ht="15">
      <c r="A6" s="114" t="s">
        <v>199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56</v>
      </c>
    </row>
    <row r="8" spans="1:9" ht="32.25" customHeight="1">
      <c r="A8" s="151" t="s">
        <v>57</v>
      </c>
      <c r="B8" s="151" t="s">
        <v>61</v>
      </c>
      <c r="C8" s="149" t="s">
        <v>58</v>
      </c>
      <c r="D8" s="158"/>
      <c r="E8" s="158"/>
      <c r="F8" s="149" t="s">
        <v>59</v>
      </c>
      <c r="G8" s="150"/>
      <c r="H8" s="151" t="s">
        <v>60</v>
      </c>
      <c r="I8" s="46"/>
    </row>
    <row r="9" spans="1:9" ht="12.75" customHeight="1">
      <c r="A9" s="152"/>
      <c r="B9" s="156"/>
      <c r="C9" s="154" t="s">
        <v>62</v>
      </c>
      <c r="D9" s="151" t="s">
        <v>63</v>
      </c>
      <c r="E9" s="151" t="s">
        <v>131</v>
      </c>
      <c r="F9" s="151" t="s">
        <v>64</v>
      </c>
      <c r="G9" s="151" t="s">
        <v>65</v>
      </c>
      <c r="H9" s="152"/>
      <c r="I9" s="46"/>
    </row>
    <row r="10" spans="1:9" ht="60" customHeight="1">
      <c r="A10" s="157"/>
      <c r="B10" s="157"/>
      <c r="C10" s="155"/>
      <c r="D10" s="157"/>
      <c r="E10" s="153"/>
      <c r="F10" s="153"/>
      <c r="G10" s="153"/>
      <c r="H10" s="153"/>
      <c r="I10" s="46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15" customHeight="1">
      <c r="A12" s="124" t="s">
        <v>103</v>
      </c>
      <c r="B12" s="125">
        <v>0</v>
      </c>
      <c r="C12" s="125">
        <v>0</v>
      </c>
      <c r="D12" s="125"/>
      <c r="E12" s="125"/>
      <c r="F12" s="125"/>
      <c r="G12" s="125"/>
      <c r="H12" s="125">
        <f>B12+C12+F12-G12</f>
        <v>0</v>
      </c>
      <c r="I12" s="109"/>
    </row>
    <row r="13" spans="1:8" s="123" customFormat="1" ht="15.75" customHeight="1">
      <c r="A13" s="124" t="s">
        <v>104</v>
      </c>
      <c r="B13" s="125">
        <v>0</v>
      </c>
      <c r="C13" s="125">
        <v>0</v>
      </c>
      <c r="D13" s="125"/>
      <c r="E13" s="125"/>
      <c r="F13" s="125"/>
      <c r="G13" s="125"/>
      <c r="H13" s="125">
        <f>B13+C13+F13-G13</f>
        <v>0</v>
      </c>
    </row>
    <row r="14" spans="1:9" s="123" customFormat="1" ht="14.25" customHeight="1">
      <c r="A14" s="124" t="s">
        <v>66</v>
      </c>
      <c r="B14" s="125">
        <v>544654</v>
      </c>
      <c r="C14" s="125">
        <v>4148</v>
      </c>
      <c r="D14" s="125"/>
      <c r="E14" s="125"/>
      <c r="F14" s="125">
        <v>8998</v>
      </c>
      <c r="G14" s="125"/>
      <c r="H14" s="125">
        <f>B14+C14+F14-G14</f>
        <v>557800</v>
      </c>
      <c r="I14" s="126"/>
    </row>
    <row r="15" spans="1:9" s="123" customFormat="1" ht="15">
      <c r="A15" s="124" t="s">
        <v>67</v>
      </c>
      <c r="B15" s="127"/>
      <c r="C15" s="127"/>
      <c r="D15" s="127"/>
      <c r="E15" s="127"/>
      <c r="F15" s="127"/>
      <c r="G15" s="127"/>
      <c r="H15" s="127"/>
      <c r="I15" s="109"/>
    </row>
    <row r="16" spans="1:9" ht="14.25" customHeight="1">
      <c r="A16" s="128" t="s">
        <v>68</v>
      </c>
      <c r="B16" s="127"/>
      <c r="C16" s="127"/>
      <c r="D16" s="127"/>
      <c r="E16" s="127"/>
      <c r="F16" s="127"/>
      <c r="G16" s="127"/>
      <c r="H16" s="127"/>
      <c r="I16" s="46"/>
    </row>
    <row r="17" spans="1:9" ht="15">
      <c r="A17" s="128" t="s">
        <v>69</v>
      </c>
      <c r="B17" s="129"/>
      <c r="C17" s="129"/>
      <c r="D17" s="129"/>
      <c r="E17" s="129"/>
      <c r="F17" s="129"/>
      <c r="G17" s="129"/>
      <c r="H17" s="127"/>
      <c r="I17" s="46"/>
    </row>
    <row r="18" spans="1:9" ht="15.75" customHeight="1">
      <c r="A18" s="124" t="s">
        <v>70</v>
      </c>
      <c r="B18" s="129"/>
      <c r="C18" s="129"/>
      <c r="D18" s="129"/>
      <c r="E18" s="129"/>
      <c r="F18" s="129"/>
      <c r="G18" s="129"/>
      <c r="H18" s="127"/>
      <c r="I18" s="46"/>
    </row>
    <row r="19" spans="1:9" ht="15.75" customHeight="1">
      <c r="A19" s="124" t="s">
        <v>175</v>
      </c>
      <c r="B19" s="130">
        <f>B20-B21</f>
        <v>226547</v>
      </c>
      <c r="C19" s="130">
        <f>C20-C21</f>
        <v>9186</v>
      </c>
      <c r="D19" s="127"/>
      <c r="E19" s="127"/>
      <c r="F19" s="127"/>
      <c r="G19" s="127"/>
      <c r="H19" s="130">
        <f>B19+C19</f>
        <v>235733</v>
      </c>
      <c r="I19" s="46"/>
    </row>
    <row r="20" spans="1:9" ht="15">
      <c r="A20" s="128" t="s">
        <v>132</v>
      </c>
      <c r="B20" s="127">
        <v>287796</v>
      </c>
      <c r="C20" s="127">
        <v>11433</v>
      </c>
      <c r="D20" s="127"/>
      <c r="E20" s="127"/>
      <c r="F20" s="127"/>
      <c r="G20" s="127"/>
      <c r="H20" s="127">
        <f>B20+C20</f>
        <v>299229</v>
      </c>
      <c r="I20" s="46"/>
    </row>
    <row r="21" spans="1:9" ht="15">
      <c r="A21" s="128" t="s">
        <v>133</v>
      </c>
      <c r="B21" s="127">
        <v>61249</v>
      </c>
      <c r="C21" s="127">
        <v>2247</v>
      </c>
      <c r="D21" s="127"/>
      <c r="E21" s="127"/>
      <c r="F21" s="127"/>
      <c r="G21" s="127"/>
      <c r="H21" s="127">
        <f>B21+C21</f>
        <v>63496</v>
      </c>
      <c r="I21" s="46"/>
    </row>
    <row r="22" spans="1:9" ht="15">
      <c r="A22" s="124" t="s">
        <v>71</v>
      </c>
      <c r="B22" s="127"/>
      <c r="C22" s="127"/>
      <c r="D22" s="127"/>
      <c r="E22" s="127"/>
      <c r="F22" s="130">
        <v>14235</v>
      </c>
      <c r="G22" s="130"/>
      <c r="H22" s="130">
        <f>F22-G22</f>
        <v>14235</v>
      </c>
      <c r="I22" s="131"/>
    </row>
    <row r="23" spans="1:9" ht="15">
      <c r="A23" s="128" t="s">
        <v>72</v>
      </c>
      <c r="B23" s="129"/>
      <c r="C23" s="129"/>
      <c r="D23" s="129"/>
      <c r="E23" s="129"/>
      <c r="F23" s="129"/>
      <c r="G23" s="127"/>
      <c r="H23" s="127"/>
      <c r="I23" s="46"/>
    </row>
    <row r="24" spans="1:9" ht="12.75" customHeight="1">
      <c r="A24" s="128" t="s">
        <v>73</v>
      </c>
      <c r="B24" s="127"/>
      <c r="C24" s="127"/>
      <c r="D24" s="127"/>
      <c r="E24" s="127"/>
      <c r="F24" s="127"/>
      <c r="G24" s="127"/>
      <c r="H24" s="127"/>
      <c r="I24" s="46"/>
    </row>
    <row r="25" spans="1:9" ht="15" customHeight="1">
      <c r="A25" s="128" t="s">
        <v>74</v>
      </c>
      <c r="B25" s="129"/>
      <c r="C25" s="129"/>
      <c r="D25" s="129"/>
      <c r="E25" s="129"/>
      <c r="F25" s="129"/>
      <c r="G25" s="129"/>
      <c r="H25" s="127"/>
      <c r="I25" s="46"/>
    </row>
    <row r="26" spans="1:9" ht="15">
      <c r="A26" s="128" t="s">
        <v>75</v>
      </c>
      <c r="B26" s="129"/>
      <c r="C26" s="129"/>
      <c r="D26" s="129"/>
      <c r="E26" s="129"/>
      <c r="F26" s="129"/>
      <c r="G26" s="129"/>
      <c r="H26" s="127"/>
      <c r="I26" s="46"/>
    </row>
    <row r="27" spans="1:9" ht="28.5" customHeight="1">
      <c r="A27" s="128" t="s">
        <v>176</v>
      </c>
      <c r="B27" s="129"/>
      <c r="C27" s="129"/>
      <c r="D27" s="129"/>
      <c r="E27" s="129"/>
      <c r="F27" s="129"/>
      <c r="G27" s="129"/>
      <c r="H27" s="127"/>
      <c r="I27" s="46"/>
    </row>
    <row r="28" spans="1:9" ht="15">
      <c r="A28" s="128" t="s">
        <v>76</v>
      </c>
      <c r="B28" s="127"/>
      <c r="C28" s="127"/>
      <c r="D28" s="127"/>
      <c r="E28" s="127"/>
      <c r="F28" s="127"/>
      <c r="G28" s="127"/>
      <c r="H28" s="127"/>
      <c r="I28" s="46"/>
    </row>
    <row r="29" spans="1:9" ht="15">
      <c r="A29" s="128" t="s">
        <v>77</v>
      </c>
      <c r="B29" s="129"/>
      <c r="C29" s="129"/>
      <c r="D29" s="129"/>
      <c r="E29" s="129"/>
      <c r="F29" s="129"/>
      <c r="G29" s="129"/>
      <c r="H29" s="127"/>
      <c r="I29" s="46"/>
    </row>
    <row r="30" spans="1:9" ht="30">
      <c r="A30" s="128" t="s">
        <v>177</v>
      </c>
      <c r="B30" s="129"/>
      <c r="C30" s="129"/>
      <c r="D30" s="129"/>
      <c r="E30" s="129"/>
      <c r="F30" s="129"/>
      <c r="G30" s="129"/>
      <c r="H30" s="127"/>
      <c r="I30" s="46"/>
    </row>
    <row r="31" spans="1:9" ht="15">
      <c r="A31" s="128" t="s">
        <v>76</v>
      </c>
      <c r="B31" s="127"/>
      <c r="C31" s="127"/>
      <c r="D31" s="127"/>
      <c r="E31" s="127"/>
      <c r="F31" s="127"/>
      <c r="G31" s="127"/>
      <c r="H31" s="127"/>
      <c r="I31" s="46"/>
    </row>
    <row r="32" spans="1:9" ht="15">
      <c r="A32" s="128" t="s">
        <v>77</v>
      </c>
      <c r="B32" s="129"/>
      <c r="C32" s="129"/>
      <c r="D32" s="129"/>
      <c r="E32" s="129"/>
      <c r="F32" s="129"/>
      <c r="G32" s="129"/>
      <c r="H32" s="127"/>
      <c r="I32" s="46"/>
    </row>
    <row r="33" spans="1:9" ht="15">
      <c r="A33" s="128" t="s">
        <v>134</v>
      </c>
      <c r="B33" s="129"/>
      <c r="C33" s="129"/>
      <c r="D33" s="129"/>
      <c r="E33" s="129"/>
      <c r="F33" s="129"/>
      <c r="G33" s="129"/>
      <c r="H33" s="127"/>
      <c r="I33" s="46"/>
    </row>
    <row r="34" spans="1:11" ht="15">
      <c r="A34" s="124" t="s">
        <v>78</v>
      </c>
      <c r="B34" s="132">
        <f>B14+B19</f>
        <v>771201</v>
      </c>
      <c r="C34" s="132">
        <f>C14+C19</f>
        <v>13334</v>
      </c>
      <c r="D34" s="132"/>
      <c r="E34" s="132"/>
      <c r="F34" s="132">
        <f>F14+F22</f>
        <v>23233</v>
      </c>
      <c r="G34" s="132"/>
      <c r="H34" s="130">
        <f>SUM(B34,C34,F34)</f>
        <v>807768</v>
      </c>
      <c r="I34" s="46"/>
      <c r="K34" s="133"/>
    </row>
    <row r="35" spans="1:9" ht="14.25" customHeight="1">
      <c r="A35" s="128" t="s">
        <v>141</v>
      </c>
      <c r="B35" s="127"/>
      <c r="C35" s="127"/>
      <c r="D35" s="127"/>
      <c r="E35" s="127"/>
      <c r="F35" s="127"/>
      <c r="G35" s="127"/>
      <c r="H35" s="127"/>
      <c r="I35" s="46"/>
    </row>
    <row r="36" spans="1:11" ht="28.5">
      <c r="A36" s="124" t="s">
        <v>79</v>
      </c>
      <c r="B36" s="132">
        <f>B34</f>
        <v>771201</v>
      </c>
      <c r="C36" s="132">
        <f>C34</f>
        <v>13334</v>
      </c>
      <c r="D36" s="132"/>
      <c r="E36" s="132"/>
      <c r="F36" s="132">
        <f>F34</f>
        <v>23233</v>
      </c>
      <c r="G36" s="132"/>
      <c r="H36" s="130">
        <f>H34</f>
        <v>807768</v>
      </c>
      <c r="I36" s="46"/>
      <c r="K36" s="134"/>
    </row>
    <row r="37" ht="15">
      <c r="I37" s="46"/>
    </row>
    <row r="38" spans="1:9" ht="15">
      <c r="A38" s="135" t="s">
        <v>198</v>
      </c>
      <c r="I38" s="46"/>
    </row>
    <row r="39" spans="2:9" ht="15">
      <c r="B39" s="136"/>
      <c r="C39" s="136"/>
      <c r="D39" s="137"/>
      <c r="E39" s="138"/>
      <c r="F39" s="138"/>
      <c r="G39" s="139"/>
      <c r="H39" s="140"/>
      <c r="I39" s="46"/>
    </row>
    <row r="40" spans="1:9" ht="17.25" customHeight="1">
      <c r="A40" s="83" t="s">
        <v>113</v>
      </c>
      <c r="B40" s="64"/>
      <c r="C40" s="68"/>
      <c r="D40" s="108" t="s">
        <v>187</v>
      </c>
      <c r="I40" s="141"/>
    </row>
    <row r="41" spans="1:9" ht="15">
      <c r="A41" s="85" t="s">
        <v>190</v>
      </c>
      <c r="B41" s="65"/>
      <c r="C41" s="65"/>
      <c r="D41" s="142"/>
      <c r="E41" s="86" t="s">
        <v>188</v>
      </c>
      <c r="H41" s="133"/>
      <c r="I41" s="141"/>
    </row>
    <row r="42" spans="1:9" ht="15">
      <c r="A42" s="65"/>
      <c r="B42" s="65"/>
      <c r="C42" s="65"/>
      <c r="D42" s="143"/>
      <c r="E42" s="143"/>
      <c r="H42" s="144"/>
      <c r="I42" s="46"/>
    </row>
    <row r="43" spans="1:9" ht="15" customHeight="1">
      <c r="A43" s="65"/>
      <c r="B43" s="65"/>
      <c r="C43" s="65"/>
      <c r="H43" s="84"/>
      <c r="I43" s="46"/>
    </row>
    <row r="44" spans="1:9" ht="15" customHeight="1">
      <c r="A44" s="65"/>
      <c r="B44" s="65"/>
      <c r="C44" s="65"/>
      <c r="I44" s="46"/>
    </row>
    <row r="45" spans="1:9" ht="15">
      <c r="A45" s="65"/>
      <c r="B45" s="65"/>
      <c r="C45" s="65"/>
      <c r="D45" s="108" t="s">
        <v>191</v>
      </c>
      <c r="E45" s="84"/>
      <c r="H45" s="46"/>
      <c r="I45" s="46"/>
    </row>
    <row r="46" spans="1:9" ht="15">
      <c r="A46" s="68"/>
      <c r="B46" s="68"/>
      <c r="C46" s="68"/>
      <c r="F46" s="46"/>
      <c r="G46" s="46"/>
      <c r="H46" s="46"/>
      <c r="I46" s="46"/>
    </row>
    <row r="47" spans="1:9" ht="15">
      <c r="A47" s="46"/>
      <c r="B47" s="46"/>
      <c r="C47" s="46"/>
      <c r="D47" s="46"/>
      <c r="E47" s="86" t="s">
        <v>189</v>
      </c>
      <c r="F47" s="46"/>
      <c r="G47" s="46"/>
      <c r="H47" s="46"/>
      <c r="I47" s="46"/>
    </row>
    <row r="48" spans="1:9" ht="15">
      <c r="A48" s="46"/>
      <c r="B48" s="46"/>
      <c r="C48" s="46"/>
      <c r="D48" s="46"/>
      <c r="E48" s="46"/>
      <c r="F48" s="46"/>
      <c r="G48" s="46"/>
      <c r="H48" s="46"/>
      <c r="I48" s="46"/>
    </row>
    <row r="49" spans="1:9" ht="1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5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15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5">
      <c r="A72" s="46"/>
      <c r="B72" s="46"/>
      <c r="C72" s="46"/>
      <c r="D72" s="46"/>
      <c r="E72" s="46"/>
      <c r="F72" s="46"/>
      <c r="G72" s="46"/>
      <c r="H72" s="46"/>
      <c r="I72" s="46"/>
    </row>
    <row r="73" spans="1:9" ht="15">
      <c r="A73" s="46"/>
      <c r="B73" s="46"/>
      <c r="C73" s="46"/>
      <c r="D73" s="46"/>
      <c r="E73" s="46"/>
      <c r="F73" s="46"/>
      <c r="G73" s="46"/>
      <c r="H73" s="46"/>
      <c r="I73" s="46"/>
    </row>
    <row r="74" spans="1:9" ht="15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5">
      <c r="A75" s="46"/>
      <c r="B75" s="46"/>
      <c r="C75" s="46"/>
      <c r="D75" s="46"/>
      <c r="E75" s="46"/>
      <c r="F75" s="46"/>
      <c r="G75" s="46"/>
      <c r="H75" s="46"/>
      <c r="I75" s="46"/>
    </row>
    <row r="76" spans="1:9" ht="15">
      <c r="A76" s="46"/>
      <c r="B76" s="46"/>
      <c r="C76" s="46"/>
      <c r="D76" s="46"/>
      <c r="E76" s="46"/>
      <c r="F76" s="46"/>
      <c r="G76" s="46"/>
      <c r="H76" s="46"/>
      <c r="I76" s="46"/>
    </row>
    <row r="77" spans="1:9" ht="15">
      <c r="A77" s="46"/>
      <c r="B77" s="46"/>
      <c r="C77" s="46"/>
      <c r="D77" s="46"/>
      <c r="E77" s="46"/>
      <c r="F77" s="46"/>
      <c r="G77" s="46"/>
      <c r="H77" s="46"/>
      <c r="I77" s="46"/>
    </row>
    <row r="78" spans="1:9" ht="15">
      <c r="A78" s="46"/>
      <c r="B78" s="46"/>
      <c r="C78" s="46"/>
      <c r="D78" s="46"/>
      <c r="E78" s="46"/>
      <c r="F78" s="46"/>
      <c r="G78" s="46"/>
      <c r="H78" s="46"/>
      <c r="I78" s="46"/>
    </row>
    <row r="79" spans="1:9" ht="15">
      <c r="A79" s="46"/>
      <c r="B79" s="46"/>
      <c r="C79" s="46"/>
      <c r="D79" s="46"/>
      <c r="E79" s="46"/>
      <c r="F79" s="46"/>
      <c r="G79" s="46"/>
      <c r="H79" s="46"/>
      <c r="I79" s="46"/>
    </row>
    <row r="80" spans="1:9" ht="15">
      <c r="A80" s="46"/>
      <c r="B80" s="46"/>
      <c r="C80" s="46"/>
      <c r="D80" s="46"/>
      <c r="E80" s="46"/>
      <c r="F80" s="46"/>
      <c r="G80" s="46"/>
      <c r="H80" s="46"/>
      <c r="I80" s="46"/>
    </row>
    <row r="81" spans="1:9" ht="15">
      <c r="A81" s="46"/>
      <c r="B81" s="46"/>
      <c r="C81" s="46"/>
      <c r="D81" s="46"/>
      <c r="E81" s="46"/>
      <c r="F81" s="46"/>
      <c r="G81" s="46"/>
      <c r="H81" s="46"/>
      <c r="I81" s="46"/>
    </row>
    <row r="82" spans="1:9" ht="15">
      <c r="A82" s="46"/>
      <c r="B82" s="46"/>
      <c r="C82" s="46"/>
      <c r="D82" s="46"/>
      <c r="E82" s="46"/>
      <c r="F82" s="46"/>
      <c r="G82" s="46"/>
      <c r="H82" s="46"/>
      <c r="I82" s="46"/>
    </row>
    <row r="83" spans="1:9" ht="1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5">
      <c r="A84" s="46"/>
      <c r="B84" s="46"/>
      <c r="C84" s="46"/>
      <c r="D84" s="46"/>
      <c r="E84" s="46"/>
      <c r="F84" s="46"/>
      <c r="G84" s="46"/>
      <c r="H84" s="46"/>
      <c r="I84" s="46"/>
    </row>
    <row r="85" spans="1:9" ht="15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5">
      <c r="A87" s="46"/>
      <c r="B87" s="46"/>
      <c r="C87" s="46"/>
      <c r="D87" s="46"/>
      <c r="E87" s="46"/>
      <c r="F87" s="46"/>
      <c r="G87" s="46"/>
      <c r="H87" s="46"/>
      <c r="I87" s="46"/>
    </row>
    <row r="88" spans="1:9" ht="15">
      <c r="A88" s="46"/>
      <c r="B88" s="46"/>
      <c r="C88" s="46"/>
      <c r="D88" s="46"/>
      <c r="E88" s="46"/>
      <c r="F88" s="46"/>
      <c r="G88" s="46"/>
      <c r="H88" s="46"/>
      <c r="I88" s="46"/>
    </row>
    <row r="89" spans="1:9" ht="1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5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5">
      <c r="A97" s="46"/>
      <c r="B97" s="46"/>
      <c r="C97" s="46"/>
      <c r="D97" s="46"/>
      <c r="E97" s="46"/>
      <c r="F97" s="46"/>
      <c r="G97" s="46"/>
      <c r="H97" s="46"/>
      <c r="I97" s="46"/>
    </row>
    <row r="98" spans="1:9" ht="15">
      <c r="A98" s="46"/>
      <c r="B98" s="46"/>
      <c r="C98" s="46"/>
      <c r="D98" s="46"/>
      <c r="E98" s="46"/>
      <c r="F98" s="46"/>
      <c r="G98" s="46"/>
      <c r="H98" s="46"/>
      <c r="I98" s="46"/>
    </row>
    <row r="99" spans="1:9" ht="15">
      <c r="A99" s="46"/>
      <c r="B99" s="46"/>
      <c r="C99" s="46"/>
      <c r="D99" s="46"/>
      <c r="E99" s="46"/>
      <c r="F99" s="46"/>
      <c r="G99" s="46"/>
      <c r="H99" s="46"/>
      <c r="I99" s="46"/>
    </row>
    <row r="100" spans="1:9" ht="1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ht="1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ht="1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ht="1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ht="1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ht="1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1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ht="1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ht="1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ht="1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ht="1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ht="1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ht="1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ht="1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ht="1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1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ht="1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ht="1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ht="1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ht="1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ht="1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ht="1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ht="1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ht="1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ht="1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ht="1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ht="1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ht="1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ht="1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ht="1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ht="1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ht="1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ht="1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ht="1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ht="1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ht="1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ht="1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ht="1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ht="1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ht="1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ht="15">
      <c r="A162" s="46"/>
      <c r="B162" s="46"/>
      <c r="C162" s="46"/>
      <c r="D162" s="46"/>
      <c r="E162" s="46"/>
      <c r="F162" s="46"/>
      <c r="G162" s="46"/>
      <c r="H162" s="46"/>
      <c r="I162" s="46"/>
    </row>
    <row r="163" spans="1:9" ht="15">
      <c r="A163" s="46"/>
      <c r="B163" s="46"/>
      <c r="C163" s="46"/>
      <c r="D163" s="46"/>
      <c r="E163" s="46"/>
      <c r="F163" s="46"/>
      <c r="G163" s="46"/>
      <c r="H163" s="46"/>
      <c r="I163" s="46"/>
    </row>
    <row r="164" spans="1:9" ht="1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ht="15">
      <c r="A165" s="46"/>
      <c r="B165" s="46"/>
      <c r="C165" s="46"/>
      <c r="D165" s="46"/>
      <c r="E165" s="46"/>
      <c r="F165" s="46"/>
      <c r="G165" s="46"/>
      <c r="H165" s="46"/>
      <c r="I165" s="46"/>
    </row>
    <row r="166" spans="1:9" ht="15">
      <c r="A166" s="46"/>
      <c r="B166" s="46"/>
      <c r="C166" s="46"/>
      <c r="D166" s="46"/>
      <c r="E166" s="46"/>
      <c r="F166" s="46"/>
      <c r="G166" s="46"/>
      <c r="H166" s="46"/>
      <c r="I166" s="46"/>
    </row>
    <row r="167" spans="1:9" ht="15">
      <c r="A167" s="46"/>
      <c r="B167" s="46"/>
      <c r="C167" s="46"/>
      <c r="D167" s="46"/>
      <c r="E167" s="46"/>
      <c r="F167" s="46"/>
      <c r="G167" s="46"/>
      <c r="H167" s="46"/>
      <c r="I167" s="46"/>
    </row>
    <row r="168" spans="1:9" ht="15">
      <c r="A168" s="46"/>
      <c r="B168" s="46"/>
      <c r="C168" s="46"/>
      <c r="D168" s="46"/>
      <c r="E168" s="46"/>
      <c r="F168" s="46"/>
      <c r="G168" s="46"/>
      <c r="H168" s="46"/>
      <c r="I168" s="46"/>
    </row>
    <row r="169" spans="1:9" ht="15">
      <c r="A169" s="46"/>
      <c r="B169" s="46"/>
      <c r="C169" s="46"/>
      <c r="D169" s="46"/>
      <c r="E169" s="46"/>
      <c r="F169" s="46"/>
      <c r="G169" s="46"/>
      <c r="H169" s="46"/>
      <c r="I169" s="46"/>
    </row>
    <row r="170" spans="1:9" ht="15">
      <c r="A170" s="46"/>
      <c r="B170" s="46"/>
      <c r="C170" s="46"/>
      <c r="D170" s="46"/>
      <c r="E170" s="46"/>
      <c r="F170" s="46"/>
      <c r="G170" s="46"/>
      <c r="H170" s="46"/>
      <c r="I170" s="46"/>
    </row>
    <row r="171" spans="1:9" ht="15">
      <c r="A171" s="46"/>
      <c r="B171" s="46"/>
      <c r="C171" s="46"/>
      <c r="D171" s="46"/>
      <c r="E171" s="46"/>
      <c r="F171" s="46"/>
      <c r="G171" s="46"/>
      <c r="H171" s="46"/>
      <c r="I171" s="46"/>
    </row>
    <row r="172" spans="1:9" ht="15">
      <c r="A172" s="46"/>
      <c r="B172" s="46"/>
      <c r="C172" s="46"/>
      <c r="D172" s="46"/>
      <c r="E172" s="46"/>
      <c r="F172" s="46"/>
      <c r="G172" s="46"/>
      <c r="H172" s="46"/>
      <c r="I172" s="46"/>
    </row>
    <row r="173" spans="1:9" ht="15">
      <c r="A173" s="46"/>
      <c r="B173" s="46"/>
      <c r="C173" s="46"/>
      <c r="D173" s="46"/>
      <c r="E173" s="46"/>
      <c r="F173" s="46"/>
      <c r="G173" s="46"/>
      <c r="H173" s="46"/>
      <c r="I173" s="46"/>
    </row>
    <row r="174" spans="1:9" ht="15">
      <c r="A174" s="46"/>
      <c r="B174" s="46"/>
      <c r="C174" s="46"/>
      <c r="D174" s="46"/>
      <c r="E174" s="46"/>
      <c r="F174" s="46"/>
      <c r="G174" s="46"/>
      <c r="H174" s="46"/>
      <c r="I174" s="46"/>
    </row>
    <row r="175" spans="1:9" ht="15">
      <c r="A175" s="46"/>
      <c r="B175" s="46"/>
      <c r="C175" s="46"/>
      <c r="D175" s="46"/>
      <c r="E175" s="46"/>
      <c r="F175" s="46"/>
      <c r="G175" s="46"/>
      <c r="H175" s="46"/>
      <c r="I175" s="46"/>
    </row>
    <row r="176" spans="1:9" ht="15">
      <c r="A176" s="46"/>
      <c r="B176" s="46"/>
      <c r="C176" s="46"/>
      <c r="D176" s="46"/>
      <c r="E176" s="46"/>
      <c r="F176" s="46"/>
      <c r="G176" s="46"/>
      <c r="H176" s="46"/>
      <c r="I176" s="46"/>
    </row>
    <row r="177" spans="1:9" ht="15">
      <c r="A177" s="46"/>
      <c r="B177" s="46"/>
      <c r="C177" s="46"/>
      <c r="D177" s="46"/>
      <c r="E177" s="46"/>
      <c r="F177" s="46"/>
      <c r="G177" s="46"/>
      <c r="H177" s="46"/>
      <c r="I177" s="46"/>
    </row>
    <row r="178" spans="1:9" ht="15">
      <c r="A178" s="46"/>
      <c r="B178" s="46"/>
      <c r="C178" s="46"/>
      <c r="D178" s="46"/>
      <c r="E178" s="46"/>
      <c r="F178" s="46"/>
      <c r="G178" s="46"/>
      <c r="H178" s="46"/>
      <c r="I178" s="46"/>
    </row>
    <row r="179" spans="1:9" ht="15">
      <c r="A179" s="46"/>
      <c r="B179" s="46"/>
      <c r="C179" s="46"/>
      <c r="D179" s="46"/>
      <c r="E179" s="46"/>
      <c r="F179" s="46"/>
      <c r="G179" s="46"/>
      <c r="H179" s="46"/>
      <c r="I179" s="46"/>
    </row>
    <row r="180" spans="1:9" ht="15">
      <c r="A180" s="46"/>
      <c r="B180" s="46"/>
      <c r="C180" s="46"/>
      <c r="D180" s="46"/>
      <c r="E180" s="46"/>
      <c r="F180" s="46"/>
      <c r="G180" s="46"/>
      <c r="H180" s="46"/>
      <c r="I180" s="46"/>
    </row>
    <row r="181" spans="1:9" ht="15">
      <c r="A181" s="46"/>
      <c r="B181" s="46"/>
      <c r="C181" s="46"/>
      <c r="D181" s="46"/>
      <c r="E181" s="46"/>
      <c r="F181" s="46"/>
      <c r="G181" s="46"/>
      <c r="H181" s="46"/>
      <c r="I181" s="46"/>
    </row>
    <row r="182" spans="1:9" ht="15">
      <c r="A182" s="46"/>
      <c r="B182" s="46"/>
      <c r="C182" s="46"/>
      <c r="D182" s="46"/>
      <c r="E182" s="46"/>
      <c r="F182" s="46"/>
      <c r="G182" s="46"/>
      <c r="H182" s="46"/>
      <c r="I182" s="46"/>
    </row>
    <row r="183" spans="1:9" ht="15">
      <c r="A183" s="46"/>
      <c r="B183" s="46"/>
      <c r="C183" s="46"/>
      <c r="D183" s="46"/>
      <c r="E183" s="46"/>
      <c r="F183" s="46"/>
      <c r="G183" s="46"/>
      <c r="H183" s="46"/>
      <c r="I183" s="46"/>
    </row>
    <row r="184" spans="1:9" ht="15">
      <c r="A184" s="46"/>
      <c r="B184" s="46"/>
      <c r="C184" s="46"/>
      <c r="D184" s="46"/>
      <c r="E184" s="46"/>
      <c r="F184" s="46"/>
      <c r="G184" s="46"/>
      <c r="H184" s="46"/>
      <c r="I184" s="46"/>
    </row>
    <row r="185" spans="1:9" ht="15">
      <c r="A185" s="46"/>
      <c r="B185" s="46"/>
      <c r="C185" s="46"/>
      <c r="D185" s="46"/>
      <c r="E185" s="46"/>
      <c r="F185" s="46"/>
      <c r="G185" s="46"/>
      <c r="H185" s="46"/>
      <c r="I185" s="46"/>
    </row>
    <row r="186" spans="1:9" ht="15">
      <c r="A186" s="46"/>
      <c r="B186" s="46"/>
      <c r="C186" s="46"/>
      <c r="D186" s="46"/>
      <c r="E186" s="46"/>
      <c r="F186" s="46"/>
      <c r="G186" s="46"/>
      <c r="H186" s="46"/>
      <c r="I186" s="46"/>
    </row>
    <row r="187" spans="1:9" ht="15">
      <c r="A187" s="46"/>
      <c r="B187" s="46"/>
      <c r="C187" s="46"/>
      <c r="D187" s="46"/>
      <c r="E187" s="46"/>
      <c r="F187" s="46"/>
      <c r="G187" s="46"/>
      <c r="H187" s="46"/>
      <c r="I187" s="46"/>
    </row>
    <row r="188" spans="1:9" ht="15">
      <c r="A188" s="46"/>
      <c r="B188" s="46"/>
      <c r="C188" s="46"/>
      <c r="D188" s="46"/>
      <c r="E188" s="46"/>
      <c r="F188" s="46"/>
      <c r="G188" s="46"/>
      <c r="H188" s="46"/>
      <c r="I188" s="46"/>
    </row>
    <row r="189" spans="1:9" ht="15">
      <c r="A189" s="46"/>
      <c r="B189" s="46"/>
      <c r="C189" s="46"/>
      <c r="D189" s="46"/>
      <c r="E189" s="46"/>
      <c r="F189" s="46"/>
      <c r="G189" s="46"/>
      <c r="H189" s="46"/>
      <c r="I189" s="46"/>
    </row>
    <row r="190" spans="1:9" ht="15">
      <c r="A190" s="46"/>
      <c r="B190" s="46"/>
      <c r="C190" s="46"/>
      <c r="D190" s="46"/>
      <c r="E190" s="46"/>
      <c r="F190" s="46"/>
      <c r="G190" s="46"/>
      <c r="H190" s="46"/>
      <c r="I190" s="46"/>
    </row>
  </sheetData>
  <mergeCells count="12"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2009-07-28T12:30:25Z</cp:lastPrinted>
  <dcterms:created xsi:type="dcterms:W3CDTF">2004-03-04T10:58:58Z</dcterms:created>
  <dcterms:modified xsi:type="dcterms:W3CDTF">2010-10-29T07:27:05Z</dcterms:modified>
  <cp:category/>
  <cp:version/>
  <cp:contentType/>
  <cp:contentStatus/>
</cp:coreProperties>
</file>