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<sst xmlns="http://schemas.openxmlformats.org/spreadsheetml/2006/main" count="3159" uniqueCount="1501">
  <si>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</si>
  <si>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</si>
  <si>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</si>
  <si>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</si>
  <si>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</si>
  <si>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</si>
  <si>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</si>
  <si>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</si>
  <si>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</si>
  <si>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</si>
  <si>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</si>
  <si>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</si>
  <si>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</si>
  <si>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</si>
  <si>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</si>
  <si>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</si>
  <si>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</si>
  <si>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</si>
  <si>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</si>
  <si>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</si>
  <si>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</si>
  <si>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</si>
  <si>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</si>
  <si>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</si>
  <si>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</si>
  <si>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</si>
  <si>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</si>
  <si>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</si>
  <si>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</si>
  <si>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</si>
  <si>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</si>
  <si>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</si>
  <si>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</si>
  <si>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</si>
  <si>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</si>
  <si>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</si>
  <si>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</si>
  <si>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</si>
  <si>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</si>
  <si>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</si>
  <si>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</si>
  <si>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</si>
  <si>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</si>
  <si>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</si>
  <si>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</si>
  <si>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</si>
  <si>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</si>
  <si>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</si>
  <si>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</si>
  <si>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</si>
  <si>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</si>
  <si>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</si>
  <si>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</si>
  <si>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</si>
  <si>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</si>
  <si>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</si>
  <si>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</si>
  <si>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</si>
  <si>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</si>
  <si>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</si>
  <si>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</si>
  <si>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</si>
  <si>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</si>
  <si>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</si>
  <si>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</si>
  <si>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</si>
  <si>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</si>
  <si>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</si>
  <si>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</si>
  <si>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</si>
  <si>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</si>
  <si>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</si>
  <si>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</si>
  <si>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</si>
  <si>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</si>
  <si>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</si>
  <si>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</si>
  <si>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</si>
  <si>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</si>
  <si>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</si>
  <si>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</si>
  <si>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</si>
  <si>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</si>
  <si>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</si>
  <si>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</si>
  <si>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</si>
  <si>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</si>
  <si>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</si>
  <si>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</si>
  <si>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</si>
  <si>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</si>
  <si>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</si>
  <si>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</si>
  <si>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</si>
  <si>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</si>
  <si>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</si>
  <si>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</si>
  <si>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</si>
  <si>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</si>
  <si>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</si>
  <si>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</si>
  <si>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</si>
  <si>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</si>
  <si>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</si>
  <si>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</si>
  <si>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</si>
  <si>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</si>
  <si>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</si>
  <si>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</si>
  <si>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</si>
  <si>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</si>
  <si>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</si>
  <si>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</si>
  <si>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</si>
  <si>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</si>
  <si>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</si>
  <si>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</si>
  <si>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</si>
  <si>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</si>
  <si>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</si>
  <si>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</si>
  <si>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</si>
  <si>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</si>
  <si>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</si>
  <si>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</si>
  <si>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</si>
  <si>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</si>
  <si>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</si>
  <si>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</si>
  <si>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</si>
  <si>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</si>
  <si>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</si>
  <si>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</si>
  <si>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</si>
  <si>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</si>
  <si>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</si>
  <si>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</si>
  <si>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</si>
  <si>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</si>
  <si>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</si>
  <si>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</si>
  <si>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</si>
  <si>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</si>
  <si>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</si>
  <si>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</si>
  <si>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</si>
  <si>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</si>
  <si>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</si>
  <si>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</si>
  <si>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</si>
  <si>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</si>
  <si>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</si>
  <si>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</si>
  <si>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</si>
  <si>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</si>
  <si>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</si>
  <si>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</si>
  <si>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</si>
  <si>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</si>
  <si>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</si>
  <si>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</si>
  <si>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</si>
  <si>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</si>
  <si>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</si>
  <si>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</si>
  <si>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</si>
  <si>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</si>
  <si>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</si>
  <si>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</si>
  <si>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</si>
  <si>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</si>
  <si>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</si>
  <si>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</si>
  <si>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</si>
  <si>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</si>
  <si>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</si>
  <si>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</si>
  <si>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</si>
  <si>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</si>
  <si>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</si>
  <si>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</si>
  <si>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</si>
  <si>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</si>
  <si>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</si>
  <si>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</si>
  <si>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</si>
  <si>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</si>
  <si>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</si>
  <si>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</si>
  <si>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</si>
  <si>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</si>
  <si>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</si>
  <si>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</si>
  <si>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</si>
  <si>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</si>
  <si>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</si>
  <si>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</si>
  <si>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</si>
  <si>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</si>
  <si>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</si>
  <si>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</si>
  <si>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</si>
  <si>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</si>
  <si>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</si>
  <si>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</si>
  <si>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</si>
  <si>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</si>
  <si>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</si>
  <si>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</si>
  <si>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</si>
  <si>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</si>
  <si>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</si>
  <si>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</si>
  <si>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</si>
  <si>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</si>
  <si>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</si>
  <si>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</si>
  <si>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</si>
  <si>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</si>
  <si>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</si>
  <si>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</si>
  <si>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</si>
  <si>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</si>
  <si>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</si>
  <si>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</si>
  <si>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</si>
  <si>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</si>
  <si>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</si>
  <si>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</si>
  <si>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</si>
  <si>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</si>
  <si>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</si>
  <si>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</si>
  <si>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</si>
  <si>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</si>
  <si>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</si>
  <si>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</si>
  <si>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</si>
  <si>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</si>
  <si>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</si>
  <si>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</si>
  <si>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</si>
  <si>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</si>
  <si>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</si>
  <si>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</si>
  <si>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</si>
  <si>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</si>
  <si>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</si>
  <si>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</si>
  <si>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</si>
  <si>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</si>
  <si>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</si>
  <si>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</si>
  <si>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</si>
  <si>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</si>
  <si>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</si>
  <si>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</si>
  <si>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</si>
  <si>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</si>
  <si>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</si>
  <si>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</si>
  <si>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</si>
  <si>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</si>
  <si>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</si>
  <si>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</si>
  <si>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</si>
  <si>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</si>
  <si>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</si>
  <si>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</si>
  <si>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</si>
  <si>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</si>
  <si>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</si>
  <si>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</si>
  <si>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</si>
  <si>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</si>
  <si>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</si>
  <si>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</si>
  <si>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</si>
  <si>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</si>
  <si>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</si>
  <si>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</si>
  <si>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</si>
  <si>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</si>
  <si>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</si>
  <si>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</si>
  <si>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</si>
  <si>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</si>
  <si>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</si>
  <si>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</si>
  <si>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</si>
  <si>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</si>
  <si>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</si>
  <si>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</si>
  <si>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</si>
  <si>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</si>
  <si>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</si>
  <si>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</si>
  <si>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</si>
  <si>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</si>
  <si>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</si>
  <si>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</si>
  <si>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</si>
  <si>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</si>
  <si>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</si>
  <si>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</si>
  <si>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</si>
  <si>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</si>
  <si>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</si>
  <si>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</si>
  <si>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</si>
  <si>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</si>
  <si>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</si>
  <si>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</si>
  <si>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</si>
  <si>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</si>
  <si>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</si>
  <si>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</si>
  <si>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</si>
  <si>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</si>
  <si>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</si>
  <si>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</si>
  <si>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</si>
  <si>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</si>
  <si>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</si>
  <si>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</si>
  <si>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</si>
  <si>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</si>
  <si>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</si>
  <si>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</si>
  <si>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</si>
  <si>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</si>
  <si>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</si>
  <si>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</si>
  <si>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</si>
  <si>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</si>
  <si>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</si>
  <si>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</si>
  <si>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</si>
  <si>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</si>
  <si>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</si>
  <si>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</si>
  <si>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</si>
  <si>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</si>
  <si>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</si>
  <si>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</si>
  <si>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</si>
  <si>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</si>
  <si>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</si>
  <si>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</si>
  <si>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</si>
  <si>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</si>
  <si>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</si>
  <si>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</si>
  <si>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</si>
  <si>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</si>
  <si>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</si>
  <si>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</si>
  <si>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</si>
  <si>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</si>
  <si>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</si>
  <si>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</si>
  <si>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</si>
  <si>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</si>
  <si>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</si>
  <si>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</si>
  <si>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</si>
  <si>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</si>
  <si>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</si>
  <si>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</si>
  <si>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</si>
  <si>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</si>
  <si>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</si>
  <si>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</si>
  <si>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</si>
  <si>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</si>
  <si>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</si>
  <si>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</si>
  <si>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</si>
  <si>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</si>
  <si>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</si>
  <si>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</si>
  <si>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</si>
  <si>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</si>
  <si>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</si>
  <si>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</si>
  <si>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</si>
  <si>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</si>
  <si>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</si>
  <si>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</si>
  <si>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</si>
  <si>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</si>
  <si>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</si>
  <si>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</si>
  <si>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</si>
  <si>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</si>
  <si>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</si>
  <si>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</si>
  <si>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</si>
  <si>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</si>
  <si>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</si>
  <si>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</si>
  <si>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</si>
  <si>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</si>
  <si>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</si>
  <si>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</si>
  <si>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</si>
  <si>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</si>
  <si>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</si>
  <si>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</si>
  <si>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</si>
  <si>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</si>
  <si>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</si>
  <si>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</si>
  <si>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</si>
  <si>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</si>
  <si>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</si>
  <si>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</si>
  <si>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</si>
  <si>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</si>
  <si>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</si>
  <si>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</si>
  <si>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</si>
  <si>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</si>
  <si>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</si>
  <si>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</si>
  <si>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</si>
  <si>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</si>
  <si>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</si>
  <si>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</si>
  <si>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</si>
  <si>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</si>
  <si>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</si>
  <si>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</si>
  <si>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</si>
  <si>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</si>
  <si>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</si>
  <si>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</si>
  <si>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</si>
  <si>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</si>
  <si>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</si>
  <si>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</si>
  <si>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</si>
  <si>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</si>
  <si>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</si>
  <si>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</si>
  <si>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</si>
  <si>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</si>
  <si>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</si>
  <si>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</si>
  <si>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</si>
  <si>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</si>
  <si>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</si>
  <si>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</si>
  <si>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</si>
  <si>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</si>
  <si>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</si>
  <si>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</si>
  <si>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</si>
  <si>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</si>
  <si>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</si>
  <si>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</si>
  <si>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</si>
  <si>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</si>
  <si>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</si>
  <si>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</si>
  <si>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</si>
  <si>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</si>
  <si>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</si>
  <si>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</si>
  <si>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</si>
  <si>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</si>
  <si>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</si>
  <si>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</si>
  <si>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</si>
  <si>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</si>
  <si>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</si>
  <si>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</si>
  <si>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</si>
  <si>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</si>
  <si>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</si>
  <si>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</si>
  <si>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</si>
  <si>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</si>
  <si>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</si>
  <si>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</si>
  <si>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</si>
  <si>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</si>
  <si>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</si>
  <si>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</si>
  <si>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</si>
  <si>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</si>
  <si>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</si>
  <si>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</si>
  <si>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</si>
  <si>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</si>
  <si>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</si>
  <si>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</si>
  <si>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</si>
  <si>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</si>
  <si>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</si>
  <si>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</si>
  <si>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</si>
  <si>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</si>
  <si>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</si>
  <si>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</si>
  <si>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</si>
  <si>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</si>
  <si>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</si>
  <si>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</si>
  <si>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</si>
  <si>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</si>
  <si>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</si>
  <si>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</si>
  <si>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</si>
  <si>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</si>
  <si>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</si>
  <si>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</si>
  <si>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</si>
  <si>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</si>
  <si>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</si>
  <si>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</si>
  <si>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</si>
  <si>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</si>
  <si>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</si>
  <si>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</si>
  <si>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</si>
  <si>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</si>
  <si>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</si>
  <si>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</si>
  <si>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</si>
  <si>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</si>
  <si>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</si>
  <si>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</si>
  <si>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</si>
  <si>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</si>
  <si>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</si>
  <si>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</si>
  <si>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</si>
  <si>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</si>
  <si>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</si>
  <si>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</si>
  <si>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</si>
  <si>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</si>
  <si>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</si>
  <si>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</si>
  <si>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</si>
  <si>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</si>
  <si>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</si>
  <si>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</si>
  <si>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</si>
  <si>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</si>
  <si>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</si>
  <si>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</si>
  <si>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</si>
  <si>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</si>
  <si>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</si>
  <si>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</si>
  <si>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</si>
  <si>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</si>
  <si>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</si>
  <si>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</si>
  <si>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</si>
  <si>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</si>
  <si>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</si>
  <si>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</si>
  <si>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</si>
  <si>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</si>
  <si>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</si>
  <si>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</si>
  <si>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</si>
  <si>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</si>
  <si>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</si>
  <si>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</si>
  <si>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</si>
  <si>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</si>
  <si>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</si>
  <si>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</si>
  <si>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</si>
  <si>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</si>
  <si>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</si>
  <si>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</si>
  <si>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</si>
  <si>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</si>
  <si>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</si>
  <si>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</si>
  <si>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</si>
  <si>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</si>
  <si>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</si>
  <si>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</si>
  <si>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</si>
  <si>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</si>
  <si>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</si>
  <si>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</si>
  <si>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</si>
  <si>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</si>
  <si>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</si>
  <si>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</si>
  <si>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</si>
  <si>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</si>
  <si>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</si>
  <si>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</si>
  <si>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</si>
  <si>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</si>
  <si>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</si>
  <si>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</si>
  <si>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</si>
  <si>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</si>
  <si>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</si>
  <si>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</si>
  <si>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</si>
  <si>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</si>
  <si>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</si>
  <si>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</si>
  <si>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</si>
  <si>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</si>
  <si>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</si>
  <si>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</si>
  <si>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</si>
  <si>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</si>
  <si>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</si>
  <si>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</si>
  <si>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</si>
  <si>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</si>
  <si>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</si>
  <si>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</si>
  <si>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</si>
  <si>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</si>
  <si>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</si>
  <si>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</si>
  <si>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</si>
  <si>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</si>
  <si>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</si>
  <si>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</si>
  <si>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</si>
  <si>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</si>
  <si>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</si>
  <si>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</si>
  <si>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</si>
  <si>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</si>
  <si>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</si>
  <si>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</si>
  <si>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</si>
  <si>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</si>
  <si>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</si>
  <si>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</si>
  <si>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</si>
  <si>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</si>
  <si>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</si>
  <si>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</si>
  <si>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</si>
  <si>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</si>
  <si>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</si>
  <si>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</si>
  <si>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</si>
  <si>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</si>
  <si>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</si>
  <si>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</si>
  <si>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</si>
  <si>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</si>
  <si>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</si>
  <si>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</si>
  <si>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</si>
  <si>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</si>
  <si>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</si>
  <si>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</si>
  <si>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</si>
  <si>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</si>
  <si>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</si>
  <si>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</si>
  <si>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</si>
  <si>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</si>
  <si>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</si>
  <si>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</si>
  <si>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</si>
  <si>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</si>
  <si>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</si>
  <si>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</si>
  <si>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</si>
  <si>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</si>
  <si>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</si>
  <si>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</si>
  <si>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</si>
  <si>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</si>
  <si>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</si>
  <si>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</si>
  <si>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</si>
  <si>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</si>
  <si>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</si>
  <si>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</si>
  <si>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</si>
  <si>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</si>
  <si>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</si>
  <si>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</si>
  <si>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</si>
  <si>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</si>
  <si>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</si>
  <si>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</si>
  <si>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</si>
  <si>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</si>
  <si>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</si>
  <si>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</si>
  <si>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</si>
  <si>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</si>
  <si>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</si>
  <si>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</si>
  <si>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</si>
  <si>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</si>
  <si>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</si>
  <si>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</si>
  <si>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</si>
  <si>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</si>
  <si>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</si>
  <si>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</si>
  <si>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</si>
  <si>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</si>
  <si>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</si>
  <si>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</si>
  <si>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</si>
  <si>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</si>
  <si>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</si>
  <si>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</si>
  <si>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</si>
  <si>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</si>
  <si>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</si>
  <si>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</si>
  <si>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</si>
  <si>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</si>
  <si>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</si>
  <si>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</si>
  <si>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</si>
  <si>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</si>
  <si>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</si>
  <si>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</si>
  <si>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</si>
  <si>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</si>
  <si>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</si>
  <si>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</si>
  <si>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</si>
  <si>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</si>
  <si>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</si>
  <si>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</si>
  <si>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</si>
  <si>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</si>
  <si>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</si>
  <si>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</si>
  <si>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</si>
  <si>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</si>
  <si>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</si>
  <si>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</si>
  <si>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</si>
  <si>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</si>
  <si>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</si>
  <si>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</si>
  <si>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</si>
  <si>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</si>
  <si>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</si>
  <si>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</si>
  <si>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</si>
  <si>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</si>
  <si>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</si>
  <si>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</si>
  <si>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</si>
  <si>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</si>
  <si>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</si>
  <si>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</si>
  <si>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</si>
  <si>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</si>
  <si>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</si>
  <si>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</si>
  <si>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</si>
  <si>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</si>
  <si>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</si>
  <si>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</si>
  <si>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</si>
  <si>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</si>
  <si>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</si>
  <si>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</si>
  <si>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</si>
  <si>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</si>
  <si>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</si>
  <si>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</si>
  <si>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</si>
  <si>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</si>
  <si>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</si>
  <si>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</si>
  <si>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</si>
  <si>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</si>
  <si>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</si>
  <si>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</si>
  <si>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</si>
  <si>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</si>
  <si>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</si>
  <si>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</si>
  <si>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</si>
  <si>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</si>
  <si>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</si>
  <si>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</si>
  <si>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</si>
  <si>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</si>
  <si>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</si>
  <si>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</si>
  <si>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</si>
  <si>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</si>
  <si>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</si>
  <si>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</si>
  <si>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</si>
  <si>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</si>
  <si>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</si>
  <si>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</si>
  <si>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</si>
  <si>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</si>
  <si>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</si>
  <si>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</si>
  <si>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</si>
  <si>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</si>
  <si>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</si>
  <si>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</si>
  <si>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</si>
  <si>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</si>
  <si>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</si>
  <si>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</si>
  <si>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</si>
  <si>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</si>
  <si>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</si>
  <si>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</si>
  <si>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</si>
  <si>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</si>
  <si>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</si>
  <si>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</si>
  <si>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</si>
  <si>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</si>
  <si>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</si>
  <si>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</si>
  <si>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</si>
  <si>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</si>
  <si>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</si>
  <si>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</si>
  <si>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</si>
  <si>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</si>
  <si>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</si>
  <si>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</si>
  <si>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</si>
  <si>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</si>
  <si>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</si>
  <si>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</si>
  <si>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</si>
  <si>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</si>
  <si>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</si>
  <si>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</si>
  <si>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</si>
  <si>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</si>
  <si>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</si>
  <si>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</si>
  <si>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</si>
  <si>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</si>
  <si>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</si>
  <si>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</si>
  <si>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</si>
  <si>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</si>
  <si>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</si>
  <si>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</si>
  <si>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</si>
  <si>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</si>
  <si>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</si>
  <si>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</si>
  <si>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</si>
  <si>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</si>
  <si>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</si>
  <si>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</si>
  <si>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</si>
  <si>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</si>
  <si>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</si>
  <si>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</si>
  <si>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</si>
  <si>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</si>
  <si>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</si>
  <si>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</si>
  <si>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</si>
  <si>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</si>
  <si>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</si>
  <si>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</si>
  <si>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</si>
  <si>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</si>
  <si>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</si>
  <si>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</si>
  <si>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</si>
  <si>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</si>
  <si>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</si>
  <si>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</si>
  <si>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</si>
  <si>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</si>
  <si>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</si>
  <si>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</si>
  <si>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</si>
  <si>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</si>
  <si>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</si>
  <si>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</si>
  <si>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</si>
  <si>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</si>
  <si>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</si>
  <si>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</si>
  <si>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</si>
  <si>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</si>
  <si>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</si>
  <si>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</si>
  <si>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</si>
  <si>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</si>
  <si>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</si>
  <si>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</si>
  <si>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</si>
  <si>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</si>
  <si>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</si>
  <si>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</si>
  <si>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</si>
  <si>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</si>
  <si>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</si>
  <si>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</si>
  <si>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</si>
  <si>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</si>
  <si>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</si>
  <si>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</si>
  <si>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</si>
  <si>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</si>
  <si>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</si>
  <si>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</si>
  <si>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</si>
  <si>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</si>
  <si>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</si>
  <si>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</si>
  <si>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</si>
  <si>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</si>
  <si>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</si>
  <si>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</si>
  <si>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</si>
  <si>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</si>
  <si>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</si>
  <si>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</si>
  <si>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</si>
  <si>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</si>
  <si>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</si>
  <si>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</si>
  <si>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</si>
  <si>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</si>
  <si>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</si>
  <si>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</si>
  <si>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</si>
  <si>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</si>
  <si>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</si>
  <si>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</si>
  <si>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</si>
  <si>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</si>
  <si>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</si>
  <si>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</si>
  <si>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</si>
  <si>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</si>
  <si>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</si>
  <si>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</si>
  <si>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</si>
  <si>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</si>
  <si>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</si>
  <si>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</si>
  <si>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</si>
  <si>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</si>
  <si>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</si>
  <si>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</si>
  <si>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</si>
  <si>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</si>
  <si>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</si>
  <si>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</si>
  <si>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</si>
  <si>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</si>
  <si>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</si>
  <si>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</si>
  <si>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</si>
  <si>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</si>
  <si>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</si>
  <si>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</si>
  <si>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</si>
  <si>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</si>
  <si>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</si>
  <si>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</si>
  <si>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</si>
  <si>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</si>
  <si>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</si>
  <si>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</si>
  <si>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</si>
  <si>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</si>
  <si>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</si>
  <si>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</si>
  <si>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</si>
  <si>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</si>
  <si>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</si>
  <si>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</si>
  <si>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</si>
  <si>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</si>
  <si>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</si>
  <si>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</si>
  <si>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</si>
  <si>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</si>
  <si>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</si>
  <si>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</si>
  <si>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</si>
  <si>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</si>
  <si>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</si>
  <si>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</si>
  <si>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</si>
  <si>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</si>
  <si>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</si>
  <si>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</si>
  <si>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</si>
  <si>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</si>
  <si>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</si>
  <si>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</si>
  <si>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</si>
  <si>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</si>
  <si>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</si>
  <si>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</si>
  <si>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</si>
  <si>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</si>
  <si>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</si>
  <si>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</si>
  <si>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</si>
  <si>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</si>
  <si>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</si>
  <si>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</si>
  <si>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</si>
  <si>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</si>
  <si>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</si>
  <si>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</si>
  <si>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</si>
  <si>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</si>
  <si>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</si>
  <si>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</si>
  <si>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</si>
  <si>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</si>
  <si>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</si>
  <si>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</si>
  <si>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</si>
  <si>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</si>
  <si>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</si>
  <si>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</si>
  <si>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</si>
  <si>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</si>
  <si>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</si>
  <si>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</si>
  <si>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</si>
  <si>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</si>
  <si>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</si>
  <si>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</si>
  <si>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</si>
  <si>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</si>
  <si>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</si>
  <si>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</si>
  <si>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</si>
  <si>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</si>
  <si>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</si>
  <si>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</si>
  <si>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</si>
  <si>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</si>
  <si>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</si>
  <si>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</si>
  <si>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</si>
  <si>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</si>
  <si>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</si>
  <si>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</si>
  <si>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</si>
  <si>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</si>
  <si>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</si>
  <si>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</si>
  <si>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</si>
  <si>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</si>
  <si>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</si>
  <si>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</si>
  <si>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</si>
  <si>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</si>
  <si>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</si>
  <si>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</si>
  <si>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</si>
  <si>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</si>
  <si>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</si>
  <si>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</si>
  <si>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</si>
  <si>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</si>
  <si>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</si>
  <si>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</si>
  <si>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</si>
  <si>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</si>
  <si>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</si>
  <si>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</si>
  <si>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</si>
  <si>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</si>
  <si>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</si>
  <si>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</si>
  <si>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</si>
  <si>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</si>
  <si>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</si>
  <si>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</si>
  <si>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</si>
  <si>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</si>
  <si>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</si>
  <si>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</si>
  <si>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</si>
  <si>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</si>
  <si>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</si>
  <si>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</si>
  <si>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</si>
  <si>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</si>
  <si>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</si>
  <si>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</si>
  <si>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</si>
  <si>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</si>
  <si>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</si>
  <si>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</si>
  <si>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</si>
  <si>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</si>
  <si>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</si>
  <si>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</si>
  <si>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</si>
  <si>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</si>
  <si>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</si>
  <si>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</si>
  <si>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</si>
  <si>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</si>
  <si>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</si>
  <si>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</si>
  <si>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</si>
  <si>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</si>
  <si>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</si>
  <si>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</si>
  <si>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</si>
  <si>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</si>
  <si>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</si>
  <si>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</si>
  <si>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</si>
  <si>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</si>
  <si>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</si>
  <si>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</si>
  <si>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</si>
  <si>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</si>
  <si>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</si>
  <si>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</si>
  <si>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</si>
  <si>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</si>
  <si>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</si>
  <si>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</si>
  <si>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</si>
  <si>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</si>
  <si>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</si>
  <si>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</si>
  <si>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</si>
  <si>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</si>
  <si>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</si>
  <si>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</si>
  <si>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</si>
  <si>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</si>
  <si>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</si>
  <si>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</si>
  <si>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</si>
  <si>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</si>
  <si>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</si>
  <si>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</si>
  <si>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</si>
  <si>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</si>
  <si>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</si>
  <si>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</si>
  <si>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</si>
  <si>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</si>
  <si>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</si>
  <si>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</si>
  <si>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</si>
  <si>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</si>
  <si>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</si>
  <si>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</si>
  <si>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</si>
  <si>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</si>
  <si>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</si>
  <si>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</si>
  <si>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</si>
  <si>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</si>
  <si>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</si>
  <si>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</si>
  <si>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</si>
  <si>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</si>
  <si>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</si>
  <si>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</si>
  <si>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</si>
  <si>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</si>
  <si>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</si>
  <si>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</si>
  <si>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</si>
  <si>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</si>
  <si>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</si>
  <si>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</si>
  <si>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</si>
  <si>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</si>
  <si>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</si>
  <si>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</si>
  <si>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</si>
  <si>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</si>
  <si>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</si>
  <si>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</si>
  <si>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</si>
  <si>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</si>
  <si>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</si>
  <si>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</si>
  <si>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</si>
  <si>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</si>
  <si>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</si>
  <si>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</si>
  <si>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</si>
  <si>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</si>
  <si>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</si>
  <si>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</si>
  <si>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</si>
  <si>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</si>
  <si>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</si>
  <si>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</si>
  <si>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</si>
  <si>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</si>
  <si>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</si>
  <si>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</si>
  <si>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</si>
  <si>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</si>
  <si>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</si>
  <si>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</si>
  <si>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</si>
  <si>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</si>
  <si>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</si>
  <si>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</si>
  <si>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</si>
  <si>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</si>
  <si>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</si>
  <si>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</si>
  <si>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</si>
  <si>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</si>
  <si>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</si>
  <si>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</si>
  <si>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</si>
  <si>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</si>
  <si>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</si>
  <si>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</si>
  <si>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</si>
  <si>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</si>
  <si>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</si>
  <si>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</si>
  <si>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</si>
  <si>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</si>
  <si>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</si>
  <si>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</si>
  <si>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</si>
  <si>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</si>
  <si>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</si>
  <si>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</si>
  <si>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</si>
  <si>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</si>
  <si>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</si>
  <si>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</si>
  <si>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</si>
  <si>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</si>
  <si>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</si>
  <si>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</si>
  <si>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</si>
  <si>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</si>
  <si>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</si>
  <si>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</si>
  <si>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</si>
  <si>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</si>
  <si>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</si>
  <si>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</si>
  <si>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</si>
  <si>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</si>
  <si>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</si>
  <si>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</si>
  <si>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</si>
  <si>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</si>
  <si>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</si>
  <si>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</si>
  <si>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</si>
  <si>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</si>
  <si>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</si>
  <si>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</si>
  <si>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</si>
  <si>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</si>
  <si>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</si>
  <si>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</si>
  <si>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</si>
  <si>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</si>
  <si>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</si>
  <si>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</si>
  <si>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</si>
  <si>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</si>
  <si>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</si>
  <si>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</si>
  <si>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</si>
  <si>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</si>
  <si>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</si>
  <si>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</si>
  <si>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</si>
  <si>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</si>
  <si>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</si>
  <si>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</si>
  <si>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</si>
  <si>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</si>
  <si>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</si>
  <si>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</si>
  <si>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</si>
  <si>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</si>
  <si>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</si>
  <si>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</si>
  <si>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</si>
  <si>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</si>
  <si>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</si>
  <si>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</si>
  <si>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</si>
  <si>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</si>
  <si>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</si>
  <si>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</si>
  <si>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</si>
  <si>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</si>
  <si>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</si>
  <si>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</si>
  <si>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</si>
  <si>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</si>
  <si>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</si>
  <si>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</si>
  <si>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</si>
  <si>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</si>
  <si>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</si>
  <si>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</si>
  <si>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</si>
  <si>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</si>
  <si>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</si>
  <si>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</si>
  <si>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</si>
  <si>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</si>
  <si>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</si>
  <si>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</si>
  <si>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</si>
  <si>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</si>
  <si>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</si>
  <si>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</si>
  <si>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</si>
  <si>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</si>
  <si>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</si>
  <si>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</si>
  <si>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</si>
  <si>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</si>
  <si>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</si>
  <si>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</si>
  <si>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</si>
  <si>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</si>
  <si>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</si>
  <si>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</si>
  <si>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</si>
  <si>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</si>
  <si>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</si>
  <si>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</si>
  <si>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</si>
  <si>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</si>
  <si>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</si>
  <si>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</si>
  <si>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</si>
  <si>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</si>
  <si>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</si>
  <si>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</si>
  <si>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</si>
  <si>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</si>
  <si>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</si>
  <si>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</si>
  <si>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</si>
  <si>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</si>
  <si>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</si>
  <si>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</si>
  <si>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</si>
  <si>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</si>
  <si>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</si>
  <si>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</si>
  <si>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</si>
  <si>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</si>
  <si>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</si>
  <si>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</si>
  <si>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</si>
  <si>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</si>
  <si>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</si>
  <si>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</si>
  <si>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</si>
  <si>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</si>
  <si>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</si>
  <si>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</si>
  <si>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</si>
  <si>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</si>
  <si>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</si>
  <si>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</si>
  <si>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</si>
  <si>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</si>
  <si>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</si>
  <si>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</si>
  <si>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</si>
  <si>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</si>
  <si>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</si>
  <si>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</si>
  <si>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</si>
  <si>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</si>
  <si>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</si>
  <si>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</si>
  <si>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</si>
  <si>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</si>
  <si>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</si>
  <si>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</si>
  <si>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</si>
  <si>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</si>
  <si>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</si>
  <si>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</si>
  <si>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</si>
  <si>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</si>
  <si>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</si>
  <si>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</si>
  <si>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</si>
  <si>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</si>
  <si>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</si>
  <si>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</si>
  <si>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</si>
  <si>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</si>
  <si>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</si>
  <si>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</si>
  <si>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</si>
  <si>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</si>
  <si>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</si>
  <si>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</si>
  <si>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</si>
  <si>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</si>
  <si>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</si>
  <si>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</si>
  <si>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</si>
  <si>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</si>
  <si>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</si>
  <si>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</si>
  <si>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</si>
  <si>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</si>
  <si>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</si>
  <si>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</si>
  <si>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</si>
  <si>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</si>
  <si>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</si>
  <si>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</si>
  <si>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</si>
  <si>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</si>
  <si>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</si>
  <si>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</si>
  <si>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</si>
  <si>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</si>
  <si>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</si>
  <si>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</si>
  <si>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</si>
  <si>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</si>
  <si>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</si>
  <si>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</si>
  <si>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</si>
  <si>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</si>
  <si>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</si>
  <si>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</si>
  <si>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</si>
  <si>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</si>
  <si>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</si>
  <si>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</si>
  <si>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</si>
  <si>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</si>
  <si>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</si>
  <si>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</si>
  <si>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</si>
  <si>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</si>
  <si>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</si>
  <si>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</si>
  <si>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</si>
  <si>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</si>
  <si>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</si>
  <si>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</si>
  <si>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</si>
  <si>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</si>
  <si>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</si>
  <si>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</si>
  <si>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</si>
  <si>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</si>
  <si>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</si>
  <si>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</si>
  <si>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</si>
  <si>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Динамика</t>
  </si>
  <si>
    <t>РГ-05-1659</t>
  </si>
  <si>
    <t>177288491</t>
  </si>
  <si>
    <t>София ул. "Московска" №19</t>
  </si>
  <si>
    <t>София ул." Алабин" № 36, ет.3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</si>
  <si>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</si>
  <si>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</si>
  <si>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</si>
  <si>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</si>
  <si>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</si>
  <si>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</si>
  <si>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</si>
  <si>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</si>
  <si>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ДСК Управление на активи АД</t>
  </si>
  <si>
    <t>РГ-08-0009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</si>
</sst>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9" xfId="132" applyNumberFormat="1" applyFont="1" applyFill="1" applyBorder="1" applyAlignment="1" applyProtection="1">
      <alignment horizontal="left"/>
      <protection hidden="1"/>
    </xf>
    <xf numFmtId="196" fontId="14" fillId="44" borderId="29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1490</v>
      </c>
    </row>
    <row r="16" spans="2:3" ht="15.75">
      <c r="B16" s="27" t="s">
        <v>242</v>
      </c>
      <c r="C16" s="268" t="s">
        <v>1491</v>
      </c>
    </row>
    <row r="17" spans="2:3" ht="15.75">
      <c r="B17" s="27" t="s">
        <v>243</v>
      </c>
      <c r="C17" s="490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1499</v>
      </c>
    </row>
    <row r="21" spans="2:3" ht="15.75">
      <c r="B21" s="24" t="s">
        <v>238</v>
      </c>
      <c r="C21" s="267" t="s">
        <v>1500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90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ДИНАМИКА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ДИНАМИКА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44771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ДИНАМИКА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ДИНАМИКА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44771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2">
      <selection activeCell="F47" sqref="F4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ДИНАМИКА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4562581</v>
      </c>
      <c r="E11" s="348">
        <f>'1-SB'!D47</f>
        <v>3904406</v>
      </c>
      <c r="F11" s="346"/>
    </row>
    <row r="12" spans="2:6" ht="15.75">
      <c r="B12" s="342"/>
      <c r="C12" s="342" t="s">
        <v>1353</v>
      </c>
      <c r="D12" s="347">
        <f>'1-SB'!G47</f>
        <v>4562581</v>
      </c>
      <c r="E12" s="348">
        <f>'1-SB'!H47</f>
        <v>3904406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1590376</v>
      </c>
      <c r="E19" s="347">
        <f>'1-SB'!C25</f>
        <v>1590376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1590376</v>
      </c>
      <c r="E20" s="357">
        <f>'1-SB'!C22</f>
        <v>1590376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4210638</v>
      </c>
      <c r="E26" s="361">
        <f>'1-SB'!G11</f>
        <v>4210638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273206</v>
      </c>
      <c r="E27" s="361">
        <f>'1-SB'!G16</f>
        <v>273206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413874</v>
      </c>
      <c r="E28" s="361">
        <f>'1-SB'!G19+'1-SB'!G21</f>
        <v>413874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-343235</v>
      </c>
      <c r="E29" s="361">
        <f>'1-SB'!G20+'1-SB'!G22</f>
        <v>-343235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4554483</v>
      </c>
      <c r="E30" s="363">
        <f>'1-SB'!G24</f>
        <v>4554483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182</v>
      </c>
      <c r="F41" s="364">
        <f>D41-E41</f>
        <v>-182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8098</v>
      </c>
      <c r="F44" s="364">
        <f>D44-E44</f>
        <v>-8098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2972023</v>
      </c>
      <c r="F47" s="364">
        <f>D47-E47</f>
        <v>-2972023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Динамика</v>
      </c>
      <c r="B3" s="387" t="str">
        <f aca="true" t="shared" si="1" ref="B3:B34">dfRG</f>
        <v>РГ-05-1659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Динамика</v>
      </c>
      <c r="B4" s="387" t="str">
        <f t="shared" si="1"/>
        <v>РГ-05-1659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Динамика</v>
      </c>
      <c r="B5" s="387" t="str">
        <f t="shared" si="1"/>
        <v>РГ-05-1659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Динамика</v>
      </c>
      <c r="B6" s="387" t="str">
        <f t="shared" si="1"/>
        <v>РГ-05-1659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Динамика</v>
      </c>
      <c r="B7" s="387" t="str">
        <f t="shared" si="1"/>
        <v>РГ-05-1659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Динамика</v>
      </c>
      <c r="B8" s="387" t="str">
        <f t="shared" si="1"/>
        <v>РГ-05-1659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Динамика</v>
      </c>
      <c r="B9" s="387" t="str">
        <f t="shared" si="1"/>
        <v>РГ-05-1659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Динамика</v>
      </c>
      <c r="B10" s="387" t="str">
        <f t="shared" si="1"/>
        <v>РГ-05-1659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Динамика</v>
      </c>
      <c r="B11" s="387" t="str">
        <f t="shared" si="1"/>
        <v>РГ-05-1659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Динамика</v>
      </c>
      <c r="B12" s="387" t="str">
        <f t="shared" si="1"/>
        <v>РГ-05-1659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Динамика</v>
      </c>
      <c r="B13" s="387" t="str">
        <f t="shared" si="1"/>
        <v>РГ-05-1659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Динамика</v>
      </c>
      <c r="B14" s="387" t="str">
        <f t="shared" si="1"/>
        <v>РГ-05-1659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Динамика</v>
      </c>
      <c r="B15" s="387" t="str">
        <f t="shared" si="1"/>
        <v>РГ-05-1659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1590376</v>
      </c>
    </row>
    <row r="16" spans="1:7" ht="15.75">
      <c r="A16" s="386" t="str">
        <f t="shared" si="0"/>
        <v>ДФ ДСК Динамика</v>
      </c>
      <c r="B16" s="387" t="str">
        <f t="shared" si="1"/>
        <v>РГ-05-1659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ДФ ДСК Динамика</v>
      </c>
      <c r="B17" s="387" t="str">
        <f t="shared" si="1"/>
        <v>РГ-05-1659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Динамика</v>
      </c>
      <c r="B18" s="387" t="str">
        <f t="shared" si="1"/>
        <v>РГ-05-1659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1590376</v>
      </c>
    </row>
    <row r="19" spans="1:7" ht="15.75">
      <c r="A19" s="386" t="str">
        <f t="shared" si="0"/>
        <v>ДФ ДСК Динамика</v>
      </c>
      <c r="B19" s="387" t="str">
        <f t="shared" si="1"/>
        <v>РГ-05-1659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Динамика</v>
      </c>
      <c r="B20" s="387" t="str">
        <f t="shared" si="1"/>
        <v>РГ-05-1659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345743</v>
      </c>
    </row>
    <row r="21" spans="1:7" ht="15.75">
      <c r="A21" s="386" t="str">
        <f t="shared" si="0"/>
        <v>ДФ ДСК Динамика</v>
      </c>
      <c r="B21" s="387" t="str">
        <f t="shared" si="1"/>
        <v>РГ-05-1659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139479</v>
      </c>
    </row>
    <row r="22" spans="1:7" ht="15.75">
      <c r="A22" s="386" t="str">
        <f t="shared" si="0"/>
        <v>ДФ ДСК Динамика</v>
      </c>
      <c r="B22" s="387" t="str">
        <f t="shared" si="1"/>
        <v>РГ-05-1659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Динамика</v>
      </c>
      <c r="B23" s="387" t="str">
        <f t="shared" si="1"/>
        <v>РГ-05-1659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206264</v>
      </c>
    </row>
    <row r="24" spans="1:7" ht="15.75">
      <c r="A24" s="386" t="str">
        <f t="shared" si="0"/>
        <v>ДФ ДСК Динамика</v>
      </c>
      <c r="B24" s="387" t="str">
        <f t="shared" si="1"/>
        <v>РГ-05-1659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Динамика</v>
      </c>
      <c r="B25" s="387" t="str">
        <f t="shared" si="1"/>
        <v>РГ-05-1659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Динамика</v>
      </c>
      <c r="B26" s="387" t="str">
        <f t="shared" si="1"/>
        <v>РГ-05-1659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2626280</v>
      </c>
    </row>
    <row r="27" spans="1:7" ht="15.75">
      <c r="A27" s="386" t="str">
        <f t="shared" si="0"/>
        <v>ДФ ДСК Динамика</v>
      </c>
      <c r="B27" s="387" t="str">
        <f t="shared" si="1"/>
        <v>РГ-05-1659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Динамика</v>
      </c>
      <c r="B28" s="387" t="str">
        <f t="shared" si="1"/>
        <v>РГ-05-1659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Динамика</v>
      </c>
      <c r="B29" s="387" t="str">
        <f t="shared" si="1"/>
        <v>РГ-05-1659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Динамика</v>
      </c>
      <c r="B30" s="387" t="str">
        <f t="shared" si="1"/>
        <v>РГ-05-1659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2972023</v>
      </c>
    </row>
    <row r="31" spans="1:7" ht="15.75">
      <c r="A31" s="386" t="str">
        <f t="shared" si="0"/>
        <v>ДФ ДСК Динамика</v>
      </c>
      <c r="B31" s="387" t="str">
        <f t="shared" si="1"/>
        <v>РГ-05-1659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Динамика</v>
      </c>
      <c r="B32" s="387" t="str">
        <f t="shared" si="1"/>
        <v>РГ-05-1659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182</v>
      </c>
    </row>
    <row r="33" spans="1:7" ht="15.75">
      <c r="A33" s="386" t="str">
        <f t="shared" si="0"/>
        <v>ДФ ДСК Динамика</v>
      </c>
      <c r="B33" s="387" t="str">
        <f t="shared" si="1"/>
        <v>РГ-05-1659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Динамика</v>
      </c>
      <c r="B34" s="387" t="str">
        <f t="shared" si="1"/>
        <v>РГ-05-1659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Динамика</v>
      </c>
      <c r="B35" s="387" t="str">
        <f aca="true" t="shared" si="4" ref="B35:B58">dfRG</f>
        <v>РГ-05-1659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ДФ ДСК Динамика</v>
      </c>
      <c r="B36" s="387" t="str">
        <f t="shared" si="4"/>
        <v>РГ-05-1659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182</v>
      </c>
    </row>
    <row r="37" spans="1:7" ht="15.75">
      <c r="A37" s="386" t="str">
        <f t="shared" si="3"/>
        <v>ДФ ДСК Динамика</v>
      </c>
      <c r="B37" s="387" t="str">
        <f t="shared" si="4"/>
        <v>РГ-05-1659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Динамика</v>
      </c>
      <c r="B38" s="387" t="str">
        <f t="shared" si="4"/>
        <v>РГ-05-1659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4562581</v>
      </c>
    </row>
    <row r="39" spans="1:7" ht="15.75">
      <c r="A39" s="386" t="str">
        <f t="shared" si="3"/>
        <v>ДФ ДСК Динамика</v>
      </c>
      <c r="B39" s="387" t="str">
        <f t="shared" si="4"/>
        <v>РГ-05-1659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4562581</v>
      </c>
    </row>
    <row r="40" spans="1:7" ht="15.75">
      <c r="A40" s="405" t="str">
        <f t="shared" si="3"/>
        <v>ДФ ДСК Динамика</v>
      </c>
      <c r="B40" s="406" t="str">
        <f t="shared" si="4"/>
        <v>РГ-05-1659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Динамика</v>
      </c>
      <c r="B41" s="406" t="str">
        <f t="shared" si="4"/>
        <v>РГ-05-1659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4210638</v>
      </c>
    </row>
    <row r="42" spans="1:7" ht="15.75">
      <c r="A42" s="405" t="str">
        <f t="shared" si="3"/>
        <v>ДФ ДСК Динамика</v>
      </c>
      <c r="B42" s="406" t="str">
        <f t="shared" si="4"/>
        <v>РГ-05-1659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Динамика</v>
      </c>
      <c r="B43" s="406" t="str">
        <f t="shared" si="4"/>
        <v>РГ-05-1659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273206</v>
      </c>
    </row>
    <row r="44" spans="1:7" ht="15.75">
      <c r="A44" s="405" t="str">
        <f t="shared" si="3"/>
        <v>ДФ ДСК Динамика</v>
      </c>
      <c r="B44" s="406" t="str">
        <f t="shared" si="4"/>
        <v>РГ-05-1659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Динамика</v>
      </c>
      <c r="B45" s="406" t="str">
        <f t="shared" si="4"/>
        <v>РГ-05-1659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Динамика</v>
      </c>
      <c r="B46" s="406" t="str">
        <f t="shared" si="4"/>
        <v>РГ-05-1659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273206</v>
      </c>
    </row>
    <row r="47" spans="1:7" ht="15.75">
      <c r="A47" s="405" t="str">
        <f t="shared" si="3"/>
        <v>ДФ ДСК Динамика</v>
      </c>
      <c r="B47" s="406" t="str">
        <f t="shared" si="4"/>
        <v>РГ-05-1659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Динамика</v>
      </c>
      <c r="B48" s="406" t="str">
        <f t="shared" si="4"/>
        <v>РГ-05-1659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296320</v>
      </c>
    </row>
    <row r="49" spans="1:7" ht="15.75">
      <c r="A49" s="405" t="str">
        <f t="shared" si="3"/>
        <v>ДФ ДСК Динамика</v>
      </c>
      <c r="B49" s="406" t="str">
        <f t="shared" si="4"/>
        <v>РГ-05-1659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413874</v>
      </c>
    </row>
    <row r="50" spans="1:7" ht="15.75">
      <c r="A50" s="405" t="str">
        <f t="shared" si="3"/>
        <v>ДФ ДСК Динамика</v>
      </c>
      <c r="B50" s="406" t="str">
        <f t="shared" si="4"/>
        <v>РГ-05-1659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-117554</v>
      </c>
    </row>
    <row r="51" spans="1:7" ht="15.75">
      <c r="A51" s="405" t="str">
        <f t="shared" si="3"/>
        <v>ДФ ДСК Динамика</v>
      </c>
      <c r="B51" s="406" t="str">
        <f t="shared" si="4"/>
        <v>РГ-05-1659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Динамика</v>
      </c>
      <c r="B52" s="406" t="str">
        <f t="shared" si="4"/>
        <v>РГ-05-1659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-225681</v>
      </c>
    </row>
    <row r="53" spans="1:7" ht="15.75">
      <c r="A53" s="405" t="str">
        <f t="shared" si="3"/>
        <v>ДФ ДСК Динамика</v>
      </c>
      <c r="B53" s="406" t="str">
        <f t="shared" si="4"/>
        <v>РГ-05-1659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70639</v>
      </c>
    </row>
    <row r="54" spans="1:7" ht="15.75">
      <c r="A54" s="405" t="str">
        <f t="shared" si="3"/>
        <v>ДФ ДСК Динамика</v>
      </c>
      <c r="B54" s="406" t="str">
        <f t="shared" si="4"/>
        <v>РГ-05-1659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4554483</v>
      </c>
    </row>
    <row r="55" spans="1:7" ht="15.75">
      <c r="A55" s="405" t="str">
        <f t="shared" si="3"/>
        <v>ДФ ДСК Динамика</v>
      </c>
      <c r="B55" s="406" t="str">
        <f t="shared" si="4"/>
        <v>РГ-05-1659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Динамика</v>
      </c>
      <c r="B56" s="406" t="str">
        <f t="shared" si="4"/>
        <v>РГ-05-1659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Динамика</v>
      </c>
      <c r="B57" s="406" t="str">
        <f t="shared" si="4"/>
        <v>РГ-05-1659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8081</v>
      </c>
    </row>
    <row r="58" spans="1:7" ht="15.75">
      <c r="A58" s="405" t="str">
        <f t="shared" si="3"/>
        <v>ДФ ДСК Динамика</v>
      </c>
      <c r="B58" s="406" t="str">
        <f t="shared" si="4"/>
        <v>РГ-05-1659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420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7661</v>
      </c>
    </row>
    <row r="60" spans="1:7" ht="15.75">
      <c r="A60" s="405" t="str">
        <f aca="true" t="shared" si="6" ref="A60:A81">dfName</f>
        <v>ДФ ДСК Динамика</v>
      </c>
      <c r="B60" s="406" t="str">
        <f aca="true" t="shared" si="7" ref="B60:B81">dfRG</f>
        <v>РГ-05-1659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Динамика</v>
      </c>
      <c r="B61" s="406" t="str">
        <f t="shared" si="7"/>
        <v>РГ-05-1659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Динамика</v>
      </c>
      <c r="B62" s="406" t="str">
        <f t="shared" si="7"/>
        <v>РГ-05-1659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Динамика</v>
      </c>
      <c r="B63" s="406" t="str">
        <f t="shared" si="7"/>
        <v>РГ-05-1659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Динамика</v>
      </c>
      <c r="B64" s="406" t="str">
        <f t="shared" si="7"/>
        <v>РГ-05-1659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Динамика</v>
      </c>
      <c r="B65" s="406" t="str">
        <f t="shared" si="7"/>
        <v>РГ-05-1659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Динамика</v>
      </c>
      <c r="B66" s="406" t="str">
        <f t="shared" si="7"/>
        <v>РГ-05-1659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Динамика</v>
      </c>
      <c r="B67" s="406" t="str">
        <f t="shared" si="7"/>
        <v>РГ-05-1659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17</v>
      </c>
    </row>
    <row r="68" spans="1:7" ht="15.75">
      <c r="A68" s="405" t="str">
        <f t="shared" si="6"/>
        <v>ДФ ДСК Динамика</v>
      </c>
      <c r="B68" s="406" t="str">
        <f t="shared" si="7"/>
        <v>РГ-05-1659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Динамика</v>
      </c>
      <c r="B69" s="406" t="str">
        <f t="shared" si="7"/>
        <v>РГ-05-1659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8098</v>
      </c>
    </row>
    <row r="70" spans="1:7" ht="15.75">
      <c r="A70" s="405" t="str">
        <f t="shared" si="6"/>
        <v>ДФ ДСК Динамика</v>
      </c>
      <c r="B70" s="406" t="str">
        <f t="shared" si="7"/>
        <v>РГ-05-1659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4562581</v>
      </c>
    </row>
    <row r="71" spans="1:7" ht="15.75">
      <c r="A71" s="423" t="str">
        <f t="shared" si="6"/>
        <v>ДФ ДСК Динамика</v>
      </c>
      <c r="B71" s="424" t="str">
        <f t="shared" si="7"/>
        <v>РГ-05-1659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Динамика</v>
      </c>
      <c r="B72" s="424" t="str">
        <f t="shared" si="7"/>
        <v>РГ-05-1659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Динамика</v>
      </c>
      <c r="B73" s="424" t="str">
        <f t="shared" si="7"/>
        <v>РГ-05-1659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4459</v>
      </c>
    </row>
    <row r="74" spans="1:7" ht="31.5">
      <c r="A74" s="423" t="str">
        <f t="shared" si="6"/>
        <v>ДФ ДСК Динамика</v>
      </c>
      <c r="B74" s="424" t="str">
        <f t="shared" si="7"/>
        <v>РГ-05-1659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33911</v>
      </c>
    </row>
    <row r="75" spans="1:7" ht="31.5">
      <c r="A75" s="423" t="str">
        <f t="shared" si="6"/>
        <v>ДФ ДСК Динамика</v>
      </c>
      <c r="B75" s="424" t="str">
        <f t="shared" si="7"/>
        <v>РГ-05-1659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2383149</v>
      </c>
    </row>
    <row r="76" spans="1:7" ht="15.75">
      <c r="A76" s="423" t="str">
        <f t="shared" si="6"/>
        <v>ДФ ДСК Динамика</v>
      </c>
      <c r="B76" s="424" t="str">
        <f t="shared" si="7"/>
        <v>РГ-05-1659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212</v>
      </c>
    </row>
    <row r="77" spans="1:7" ht="15.75">
      <c r="A77" s="423" t="str">
        <f t="shared" si="6"/>
        <v>ДФ ДСК Динамика</v>
      </c>
      <c r="B77" s="424" t="str">
        <f t="shared" si="7"/>
        <v>РГ-05-1659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1114</v>
      </c>
    </row>
    <row r="78" spans="1:7" ht="15.75">
      <c r="A78" s="423" t="str">
        <f t="shared" si="6"/>
        <v>ДФ ДСК Динамика</v>
      </c>
      <c r="B78" s="424" t="str">
        <f t="shared" si="7"/>
        <v>РГ-05-1659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2422845</v>
      </c>
    </row>
    <row r="79" spans="1:7" ht="15.75">
      <c r="A79" s="423" t="str">
        <f t="shared" si="6"/>
        <v>ДФ ДСК Динамика</v>
      </c>
      <c r="B79" s="424" t="str">
        <f t="shared" si="7"/>
        <v>РГ-05-1659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Динамика</v>
      </c>
      <c r="B80" s="424" t="str">
        <f t="shared" si="7"/>
        <v>РГ-05-1659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Динамика</v>
      </c>
      <c r="B81" s="424" t="str">
        <f t="shared" si="7"/>
        <v>РГ-05-1659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46938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Динамика</v>
      </c>
      <c r="B83" s="424" t="str">
        <f aca="true" t="shared" si="10" ref="B83:B109">dfRG</f>
        <v>РГ-05-1659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Динамика</v>
      </c>
      <c r="B84" s="424" t="str">
        <f t="shared" si="10"/>
        <v>РГ-05-1659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Динамика</v>
      </c>
      <c r="B85" s="424" t="str">
        <f t="shared" si="10"/>
        <v>РГ-05-1659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46938</v>
      </c>
    </row>
    <row r="86" spans="1:7" ht="15.75">
      <c r="A86" s="423" t="str">
        <f t="shared" si="9"/>
        <v>ДФ ДСК Динамика</v>
      </c>
      <c r="B86" s="424" t="str">
        <f t="shared" si="10"/>
        <v>РГ-05-1659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2469783</v>
      </c>
    </row>
    <row r="87" spans="1:7" ht="15.75">
      <c r="A87" s="423" t="str">
        <f t="shared" si="9"/>
        <v>ДФ ДСК Динамика</v>
      </c>
      <c r="B87" s="424" t="str">
        <f t="shared" si="10"/>
        <v>РГ-05-1659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Динамика</v>
      </c>
      <c r="B88" s="424" t="str">
        <f t="shared" si="10"/>
        <v>РГ-05-1659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Динамика</v>
      </c>
      <c r="B89" s="424" t="str">
        <f t="shared" si="10"/>
        <v>РГ-05-1659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Динамика</v>
      </c>
      <c r="B90" s="424" t="str">
        <f t="shared" si="10"/>
        <v>РГ-05-1659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2469783</v>
      </c>
    </row>
    <row r="91" spans="1:7" ht="15.75">
      <c r="A91" s="434" t="str">
        <f t="shared" si="9"/>
        <v>ДФ ДСК Динамика</v>
      </c>
      <c r="B91" s="435" t="str">
        <f t="shared" si="10"/>
        <v>РГ-05-1659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Динамика</v>
      </c>
      <c r="B92" s="435" t="str">
        <f t="shared" si="10"/>
        <v>РГ-05-1659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Динамика</v>
      </c>
      <c r="B93" s="435" t="str">
        <f t="shared" si="10"/>
        <v>РГ-05-1659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1595</v>
      </c>
    </row>
    <row r="94" spans="1:7" ht="31.5">
      <c r="A94" s="434" t="str">
        <f t="shared" si="9"/>
        <v>ДФ ДСК Динамика</v>
      </c>
      <c r="B94" s="435" t="str">
        <f t="shared" si="10"/>
        <v>РГ-05-1659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ДФ ДСК Динамика</v>
      </c>
      <c r="B95" s="435" t="str">
        <f t="shared" si="10"/>
        <v>РГ-05-1659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2240819</v>
      </c>
    </row>
    <row r="96" spans="1:7" ht="15.75">
      <c r="A96" s="434" t="str">
        <f t="shared" si="9"/>
        <v>ДФ ДСК Динамика</v>
      </c>
      <c r="B96" s="435" t="str">
        <f t="shared" si="10"/>
        <v>РГ-05-1659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13</v>
      </c>
    </row>
    <row r="97" spans="1:7" ht="15.75">
      <c r="A97" s="434" t="str">
        <f t="shared" si="9"/>
        <v>ДФ ДСК Динамика</v>
      </c>
      <c r="B97" s="435" t="str">
        <f t="shared" si="10"/>
        <v>РГ-05-1659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1636</v>
      </c>
    </row>
    <row r="98" spans="1:7" ht="15.75">
      <c r="A98" s="434" t="str">
        <f t="shared" si="9"/>
        <v>ДФ ДСК Динамика</v>
      </c>
      <c r="B98" s="435" t="str">
        <f t="shared" si="10"/>
        <v>РГ-05-1659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39</v>
      </c>
    </row>
    <row r="99" spans="1:7" ht="15.75">
      <c r="A99" s="434" t="str">
        <f t="shared" si="9"/>
        <v>ДФ ДСК Динамика</v>
      </c>
      <c r="B99" s="435" t="str">
        <f t="shared" si="10"/>
        <v>РГ-05-1659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2244102</v>
      </c>
    </row>
    <row r="100" spans="1:7" ht="15.75">
      <c r="A100" s="434" t="str">
        <f t="shared" si="9"/>
        <v>ДФ ДСК Динамика</v>
      </c>
      <c r="B100" s="435" t="str">
        <f t="shared" si="10"/>
        <v>РГ-05-1659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Динамика</v>
      </c>
      <c r="B101" s="435" t="str">
        <f t="shared" si="10"/>
        <v>РГ-05-1659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Динамика</v>
      </c>
      <c r="B102" s="435" t="str">
        <f t="shared" si="10"/>
        <v>РГ-05-1659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2244102</v>
      </c>
    </row>
    <row r="103" spans="1:7" ht="15.75">
      <c r="A103" s="434" t="str">
        <f t="shared" si="9"/>
        <v>ДФ ДСК Динамика</v>
      </c>
      <c r="B103" s="435" t="str">
        <f t="shared" si="10"/>
        <v>РГ-05-1659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225681</v>
      </c>
    </row>
    <row r="104" spans="1:7" ht="15.75">
      <c r="A104" s="434" t="str">
        <f t="shared" si="9"/>
        <v>ДФ ДСК Динамика</v>
      </c>
      <c r="B104" s="435" t="str">
        <f t="shared" si="10"/>
        <v>РГ-05-1659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Динамика</v>
      </c>
      <c r="B105" s="435" t="str">
        <f t="shared" si="10"/>
        <v>РГ-05-1659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225681</v>
      </c>
    </row>
    <row r="106" spans="1:7" ht="15.75">
      <c r="A106" s="434" t="str">
        <f t="shared" si="9"/>
        <v>ДФ ДСК Динамика</v>
      </c>
      <c r="B106" s="435" t="str">
        <f t="shared" si="10"/>
        <v>РГ-05-1659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2469783</v>
      </c>
    </row>
    <row r="107" spans="1:7" ht="15.75">
      <c r="A107" s="446" t="str">
        <f t="shared" si="9"/>
        <v>ДФ ДСК Динамика</v>
      </c>
      <c r="B107" s="447" t="str">
        <f t="shared" si="10"/>
        <v>РГ-05-1659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Динамика</v>
      </c>
      <c r="B108" s="447" t="str">
        <f t="shared" si="10"/>
        <v>РГ-05-1659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959426</v>
      </c>
    </row>
    <row r="109" spans="1:7" ht="31.5">
      <c r="A109" s="446" t="str">
        <f t="shared" si="9"/>
        <v>ДФ ДСК Динамика</v>
      </c>
      <c r="B109" s="447" t="str">
        <f t="shared" si="10"/>
        <v>РГ-05-1659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Динамика</v>
      </c>
      <c r="B110" s="447" t="str">
        <f aca="true" t="shared" si="13" ref="B110:B141">dfRG</f>
        <v>РГ-05-1659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Динамика</v>
      </c>
      <c r="B111" s="447" t="str">
        <f t="shared" si="13"/>
        <v>РГ-05-1659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Динамика</v>
      </c>
      <c r="B112" s="447" t="str">
        <f t="shared" si="13"/>
        <v>РГ-05-1659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Динамика</v>
      </c>
      <c r="B113" s="447" t="str">
        <f t="shared" si="13"/>
        <v>РГ-05-1659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Динамика</v>
      </c>
      <c r="B114" s="447" t="str">
        <f t="shared" si="13"/>
        <v>РГ-05-1659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959426</v>
      </c>
    </row>
    <row r="115" spans="1:7" ht="15.75">
      <c r="A115" s="446" t="str">
        <f t="shared" si="12"/>
        <v>ДФ ДСК Динамика</v>
      </c>
      <c r="B115" s="447" t="str">
        <f t="shared" si="13"/>
        <v>РГ-05-1659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Динамика</v>
      </c>
      <c r="B116" s="447" t="str">
        <f t="shared" si="13"/>
        <v>РГ-05-1659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-276765</v>
      </c>
    </row>
    <row r="117" spans="1:7" ht="31.5">
      <c r="A117" s="446" t="str">
        <f t="shared" si="12"/>
        <v>ДФ ДСК Динамика</v>
      </c>
      <c r="B117" s="447" t="str">
        <f t="shared" si="13"/>
        <v>РГ-05-1659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Динамика</v>
      </c>
      <c r="B118" s="447" t="str">
        <f t="shared" si="13"/>
        <v>РГ-05-1659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-3810</v>
      </c>
    </row>
    <row r="119" spans="1:7" ht="15.75">
      <c r="A119" s="446" t="str">
        <f t="shared" si="12"/>
        <v>ДФ ДСК Динамика</v>
      </c>
      <c r="B119" s="447" t="str">
        <f t="shared" si="13"/>
        <v>РГ-05-1659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1988</v>
      </c>
    </row>
    <row r="120" spans="1:7" ht="15.75">
      <c r="A120" s="446" t="str">
        <f t="shared" si="12"/>
        <v>ДФ ДСК Динамика</v>
      </c>
      <c r="B120" s="447" t="str">
        <f t="shared" si="13"/>
        <v>РГ-05-1659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-118949</v>
      </c>
    </row>
    <row r="121" spans="1:7" ht="15.75">
      <c r="A121" s="446" t="str">
        <f t="shared" si="12"/>
        <v>ДФ ДСК Динамика</v>
      </c>
      <c r="B121" s="447" t="str">
        <f t="shared" si="13"/>
        <v>РГ-05-1659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-3002</v>
      </c>
    </row>
    <row r="122" spans="1:7" ht="15.75">
      <c r="A122" s="446" t="str">
        <f t="shared" si="12"/>
        <v>ДФ ДСК Динамика</v>
      </c>
      <c r="B122" s="447" t="str">
        <f t="shared" si="13"/>
        <v>РГ-05-1659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-56</v>
      </c>
    </row>
    <row r="123" spans="1:7" ht="15.75">
      <c r="A123" s="446" t="str">
        <f t="shared" si="12"/>
        <v>ДФ ДСК Динамика</v>
      </c>
      <c r="B123" s="447" t="str">
        <f t="shared" si="13"/>
        <v>РГ-05-1659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Динамика</v>
      </c>
      <c r="B124" s="447" t="str">
        <f t="shared" si="13"/>
        <v>РГ-05-1659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-400594</v>
      </c>
    </row>
    <row r="125" spans="1:7" ht="15.75">
      <c r="A125" s="446" t="str">
        <f t="shared" si="12"/>
        <v>ДФ ДСК Динамика</v>
      </c>
      <c r="B125" s="447" t="str">
        <f t="shared" si="13"/>
        <v>РГ-05-1659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Динамика</v>
      </c>
      <c r="B126" s="447" t="str">
        <f t="shared" si="13"/>
        <v>РГ-05-1659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Динамика</v>
      </c>
      <c r="B127" s="447" t="str">
        <f t="shared" si="13"/>
        <v>РГ-05-1659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Динамика</v>
      </c>
      <c r="B128" s="447" t="str">
        <f t="shared" si="13"/>
        <v>РГ-05-1659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Динамика</v>
      </c>
      <c r="B129" s="447" t="str">
        <f t="shared" si="13"/>
        <v>РГ-05-1659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Динамика</v>
      </c>
      <c r="B130" s="447" t="str">
        <f t="shared" si="13"/>
        <v>РГ-05-1659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-150</v>
      </c>
    </row>
    <row r="131" spans="1:7" ht="31.5">
      <c r="A131" s="446" t="str">
        <f t="shared" si="12"/>
        <v>ДФ ДСК Динамика</v>
      </c>
      <c r="B131" s="447" t="str">
        <f t="shared" si="13"/>
        <v>РГ-05-1659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-150</v>
      </c>
    </row>
    <row r="132" spans="1:7" ht="31.5">
      <c r="A132" s="446" t="str">
        <f t="shared" si="12"/>
        <v>ДФ ДСК Динамика</v>
      </c>
      <c r="B132" s="447" t="str">
        <f t="shared" si="13"/>
        <v>РГ-05-1659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558682</v>
      </c>
    </row>
    <row r="133" spans="1:7" ht="31.5">
      <c r="A133" s="446" t="str">
        <f t="shared" si="12"/>
        <v>ДФ ДСК Динамика</v>
      </c>
      <c r="B133" s="447" t="str">
        <f t="shared" si="13"/>
        <v>РГ-05-1659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1031694</v>
      </c>
    </row>
    <row r="134" spans="1:7" ht="31.5">
      <c r="A134" s="446" t="str">
        <f t="shared" si="12"/>
        <v>ДФ ДСК Динамика</v>
      </c>
      <c r="B134" s="447" t="str">
        <f t="shared" si="13"/>
        <v>РГ-05-1659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1590376</v>
      </c>
    </row>
    <row r="135" spans="1:7" ht="15.75">
      <c r="A135" s="446" t="str">
        <f t="shared" si="12"/>
        <v>ДФ ДСК Динамика</v>
      </c>
      <c r="B135" s="447" t="str">
        <f t="shared" si="13"/>
        <v>РГ-05-1659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1590376</v>
      </c>
    </row>
    <row r="136" spans="1:7" ht="31.5">
      <c r="A136" s="434" t="str">
        <f t="shared" si="12"/>
        <v>ДФ ДСК Динамика</v>
      </c>
      <c r="B136" s="435" t="str">
        <f t="shared" si="13"/>
        <v>РГ-05-1659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2378400</v>
      </c>
    </row>
    <row r="137" spans="1:7" ht="31.5">
      <c r="A137" s="434" t="str">
        <f t="shared" si="12"/>
        <v>ДФ ДСК Динамика</v>
      </c>
      <c r="B137" s="435" t="str">
        <f t="shared" si="13"/>
        <v>РГ-05-1659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3820738</v>
      </c>
    </row>
    <row r="138" spans="1:7" ht="31.5">
      <c r="A138" s="434" t="str">
        <f t="shared" si="12"/>
        <v>ДФ ДСК Динамика</v>
      </c>
      <c r="B138" s="435" t="str">
        <f t="shared" si="13"/>
        <v>РГ-05-1659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Динамика</v>
      </c>
      <c r="B139" s="435" t="str">
        <f t="shared" si="13"/>
        <v>РГ-05-1659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Динамика</v>
      </c>
      <c r="B140" s="435" t="str">
        <f t="shared" si="13"/>
        <v>РГ-05-1659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Динамика</v>
      </c>
      <c r="B141" s="435" t="str">
        <f t="shared" si="13"/>
        <v>РГ-05-1659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3820738</v>
      </c>
    </row>
    <row r="142" spans="1:7" ht="31.5">
      <c r="A142" s="434" t="str">
        <f aca="true" t="shared" si="15" ref="A142:A155">dfName</f>
        <v>ДФ ДСК Динамика</v>
      </c>
      <c r="B142" s="435" t="str">
        <f aca="true" t="shared" si="16" ref="B142:B155">dfRG</f>
        <v>РГ-05-1659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959426</v>
      </c>
    </row>
    <row r="143" spans="1:7" ht="31.5">
      <c r="A143" s="434" t="str">
        <f t="shared" si="15"/>
        <v>ДФ ДСК Динамика</v>
      </c>
      <c r="B143" s="435" t="str">
        <f t="shared" si="16"/>
        <v>РГ-05-1659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1157951</v>
      </c>
    </row>
    <row r="144" spans="1:7" ht="31.5">
      <c r="A144" s="434" t="str">
        <f t="shared" si="15"/>
        <v>ДФ ДСК Динамика</v>
      </c>
      <c r="B144" s="435" t="str">
        <f t="shared" si="16"/>
        <v>РГ-05-1659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-198525</v>
      </c>
    </row>
    <row r="145" spans="1:7" ht="31.5">
      <c r="A145" s="434" t="str">
        <f t="shared" si="15"/>
        <v>ДФ ДСК Динамика</v>
      </c>
      <c r="B145" s="435" t="str">
        <f t="shared" si="16"/>
        <v>РГ-05-1659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-225681</v>
      </c>
    </row>
    <row r="146" spans="1:7" ht="31.5">
      <c r="A146" s="434" t="str">
        <f t="shared" si="15"/>
        <v>ДФ ДСК Динамика</v>
      </c>
      <c r="B146" s="435" t="str">
        <f t="shared" si="16"/>
        <v>РГ-05-1659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Динамика</v>
      </c>
      <c r="B147" s="435" t="str">
        <f t="shared" si="16"/>
        <v>РГ-05-1659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Динамика</v>
      </c>
      <c r="B148" s="435" t="str">
        <f t="shared" si="16"/>
        <v>РГ-05-1659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Динамика</v>
      </c>
      <c r="B149" s="435" t="str">
        <f t="shared" si="16"/>
        <v>РГ-05-1659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Динамика</v>
      </c>
      <c r="B150" s="435" t="str">
        <f t="shared" si="16"/>
        <v>РГ-05-1659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Динамика</v>
      </c>
      <c r="B151" s="435" t="str">
        <f t="shared" si="16"/>
        <v>РГ-05-1659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Динамика</v>
      </c>
      <c r="B152" s="435" t="str">
        <f t="shared" si="16"/>
        <v>РГ-05-1659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Динамика</v>
      </c>
      <c r="B153" s="435" t="str">
        <f t="shared" si="16"/>
        <v>РГ-05-1659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Динамика</v>
      </c>
      <c r="B154" s="435" t="str">
        <f t="shared" si="16"/>
        <v>РГ-05-1659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Динамика</v>
      </c>
      <c r="B155" s="435" t="str">
        <f t="shared" si="16"/>
        <v>РГ-05-1659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ДФ ДСК Динамика</v>
      </c>
      <c r="B157" s="435" t="str">
        <f aca="true" t="shared" si="19" ref="B157:B201">dfRG</f>
        <v>РГ-05-1659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4554483</v>
      </c>
    </row>
    <row r="158" spans="1:7" ht="31.5">
      <c r="A158" s="434" t="str">
        <f t="shared" si="18"/>
        <v>ДФ ДСК Динамика</v>
      </c>
      <c r="B158" s="435" t="str">
        <f t="shared" si="19"/>
        <v>РГ-05-1659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Динамика</v>
      </c>
      <c r="B159" s="435" t="str">
        <f t="shared" si="19"/>
        <v>РГ-05-1659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4554483</v>
      </c>
    </row>
    <row r="160" spans="1:7" ht="15.75">
      <c r="A160" s="475" t="str">
        <f t="shared" si="18"/>
        <v>ДФ ДСК Динамика</v>
      </c>
      <c r="B160" s="476" t="str">
        <f t="shared" si="19"/>
        <v>РГ-05-1659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ДФ ДСК Динамика</v>
      </c>
      <c r="B161" s="476" t="str">
        <f t="shared" si="19"/>
        <v>РГ-05-1659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3363515</v>
      </c>
    </row>
    <row r="162" spans="1:7" ht="15.75">
      <c r="A162" s="475" t="str">
        <f t="shared" si="18"/>
        <v>ДФ ДСК Динамика</v>
      </c>
      <c r="B162" s="476" t="str">
        <f t="shared" si="19"/>
        <v>РГ-05-1659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4210638.2737</v>
      </c>
    </row>
    <row r="163" spans="1:7" ht="15.75">
      <c r="A163" s="475" t="str">
        <f t="shared" si="18"/>
        <v>ДФ ДСК Динамика</v>
      </c>
      <c r="B163" s="476" t="str">
        <f t="shared" si="19"/>
        <v>РГ-05-1659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1023763.7973000002</v>
      </c>
    </row>
    <row r="164" spans="1:7" ht="31.5">
      <c r="A164" s="475" t="str">
        <f t="shared" si="18"/>
        <v>ДФ ДСК Динамика</v>
      </c>
      <c r="B164" s="476" t="str">
        <f t="shared" si="19"/>
        <v>РГ-05-1659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1157951</v>
      </c>
    </row>
    <row r="165" spans="1:7" ht="15.75">
      <c r="A165" s="475" t="str">
        <f t="shared" si="18"/>
        <v>ДФ ДСК Динамика</v>
      </c>
      <c r="B165" s="476" t="str">
        <f t="shared" si="19"/>
        <v>РГ-05-1659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176640.5236</v>
      </c>
    </row>
    <row r="166" spans="1:7" ht="31.5">
      <c r="A166" s="475" t="str">
        <f t="shared" si="18"/>
        <v>ДФ ДСК Динамика</v>
      </c>
      <c r="B166" s="476" t="str">
        <f t="shared" si="19"/>
        <v>РГ-05-1659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198525</v>
      </c>
    </row>
    <row r="167" spans="1:7" ht="31.5">
      <c r="A167" s="475" t="str">
        <f t="shared" si="18"/>
        <v>ДФ ДСК Динамика</v>
      </c>
      <c r="B167" s="476" t="str">
        <f t="shared" si="19"/>
        <v>РГ-05-1659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1.13594</v>
      </c>
    </row>
    <row r="168" spans="1:7" ht="31.5">
      <c r="A168" s="475" t="str">
        <f t="shared" si="18"/>
        <v>ДФ ДСК Динамика</v>
      </c>
      <c r="B168" s="476" t="str">
        <f t="shared" si="19"/>
        <v>РГ-05-1659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1.08166</v>
      </c>
    </row>
    <row r="169" spans="1:7" ht="15.75">
      <c r="A169" s="475" t="str">
        <f t="shared" si="18"/>
        <v>ДФ ДСК Динамика</v>
      </c>
      <c r="B169" s="476" t="str">
        <f t="shared" si="19"/>
        <v>РГ-05-1659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0</v>
      </c>
    </row>
    <row r="170" spans="1:7" ht="31.5">
      <c r="A170" s="475" t="str">
        <f t="shared" si="18"/>
        <v>ДФ ДСК Динамика</v>
      </c>
      <c r="B170" s="476" t="str">
        <f t="shared" si="19"/>
        <v>РГ-05-1659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0</v>
      </c>
    </row>
    <row r="171" spans="1:7" ht="15.75">
      <c r="A171" s="475" t="str">
        <f t="shared" si="18"/>
        <v>ДФ ДСК Динамика</v>
      </c>
      <c r="B171" s="476" t="str">
        <f t="shared" si="19"/>
        <v>РГ-05-1659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43361</v>
      </c>
    </row>
    <row r="172" spans="1:7" ht="15.75">
      <c r="A172" s="475" t="str">
        <f t="shared" si="18"/>
        <v>ДФ ДСК Динамика</v>
      </c>
      <c r="B172" s="476" t="str">
        <f t="shared" si="19"/>
        <v>РГ-05-1659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3022</v>
      </c>
    </row>
    <row r="173" spans="1:7" ht="15.75">
      <c r="A173" s="475" t="str">
        <f t="shared" si="18"/>
        <v>ДФ ДСК Динамика</v>
      </c>
      <c r="B173" s="476" t="str">
        <f t="shared" si="19"/>
        <v>РГ-05-1659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251</v>
      </c>
    </row>
    <row r="174" spans="1:7" ht="15.75">
      <c r="A174" s="475" t="str">
        <f t="shared" si="18"/>
        <v>ДФ ДСК Динамика</v>
      </c>
      <c r="B174" s="476" t="str">
        <f t="shared" si="19"/>
        <v>РГ-05-1659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-0.04778421395496235</v>
      </c>
    </row>
    <row r="175" spans="1:7" ht="15.75">
      <c r="A175" s="475" t="str">
        <f t="shared" si="18"/>
        <v>ДФ ДСК Динамика</v>
      </c>
      <c r="B175" s="476" t="str">
        <f t="shared" si="19"/>
        <v>РГ-05-1659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0.02046931718791467</v>
      </c>
    </row>
    <row r="176" spans="1:7" ht="15.75">
      <c r="A176" s="475" t="str">
        <f t="shared" si="18"/>
        <v>ДФ ДСК Динамика</v>
      </c>
      <c r="B176" s="476" t="str">
        <f t="shared" si="19"/>
        <v>РГ-05-1659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-0.006210837728082841</v>
      </c>
    </row>
    <row r="177" spans="1:7" ht="15.75">
      <c r="A177" s="475" t="str">
        <f t="shared" si="18"/>
        <v>ДФ ДСК Динамика</v>
      </c>
      <c r="B177" s="476" t="str">
        <f t="shared" si="19"/>
        <v>РГ-05-1659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0.07112657395413292</v>
      </c>
    </row>
    <row r="178" spans="1:7" ht="31.5">
      <c r="A178" s="446" t="str">
        <f t="shared" si="18"/>
        <v>ДФ ДСК Динамика</v>
      </c>
      <c r="B178" s="447" t="str">
        <f t="shared" si="19"/>
        <v>РГ-05-1659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ДФ ДСК Динамика</v>
      </c>
      <c r="B179" s="447" t="str">
        <f t="shared" si="19"/>
        <v>РГ-05-1659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ДФ ДСК Динамика</v>
      </c>
      <c r="B180" s="447" t="str">
        <f t="shared" si="19"/>
        <v>РГ-05-1659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ДФ ДСК Динамика</v>
      </c>
      <c r="B181" s="447" t="str">
        <f t="shared" si="19"/>
        <v>РГ-05-1659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ДФ ДСК Динамика</v>
      </c>
      <c r="B182" s="447" t="str">
        <f t="shared" si="19"/>
        <v>РГ-05-1659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ДФ ДСК Динамика</v>
      </c>
      <c r="B183" s="447" t="str">
        <f t="shared" si="19"/>
        <v>РГ-05-1659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ДФ ДСК Динамика</v>
      </c>
      <c r="B184" s="447" t="str">
        <f t="shared" si="19"/>
        <v>РГ-05-1659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ДФ ДСК Динамика</v>
      </c>
      <c r="B185" s="467" t="str">
        <f t="shared" si="19"/>
        <v>РГ-05-1659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ДФ ДСК Динамика</v>
      </c>
      <c r="B186" s="467" t="str">
        <f t="shared" si="19"/>
        <v>РГ-05-1659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ДФ ДСК Динамика</v>
      </c>
      <c r="B187" s="467" t="str">
        <f t="shared" si="19"/>
        <v>РГ-05-1659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ДФ ДСК Динамика</v>
      </c>
      <c r="B188" s="467" t="str">
        <f t="shared" si="19"/>
        <v>РГ-05-1659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ДФ ДСК Динамика</v>
      </c>
      <c r="B189" s="467" t="str">
        <f t="shared" si="19"/>
        <v>РГ-05-1659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ДФ ДСК Динамика</v>
      </c>
      <c r="B190" s="467" t="str">
        <f t="shared" si="19"/>
        <v>РГ-05-1659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ДФ ДСК Динамика</v>
      </c>
      <c r="B191" s="467" t="str">
        <f t="shared" si="19"/>
        <v>РГ-05-1659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ДФ ДСК Динамика</v>
      </c>
      <c r="B192" s="467" t="str">
        <f t="shared" si="19"/>
        <v>РГ-05-1659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ДФ ДСК Динамика</v>
      </c>
      <c r="B193" s="467" t="str">
        <f t="shared" si="19"/>
        <v>РГ-05-1659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ДФ ДСК Динамика</v>
      </c>
      <c r="B194" s="467" t="str">
        <f t="shared" si="19"/>
        <v>РГ-05-1659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ДФ ДСК Динамика</v>
      </c>
      <c r="B195" s="467" t="str">
        <f t="shared" si="19"/>
        <v>РГ-05-1659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ДФ ДСК Динамика</v>
      </c>
      <c r="B196" s="467" t="str">
        <f t="shared" si="19"/>
        <v>РГ-05-1659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ДФ ДСК Динамика</v>
      </c>
      <c r="B197" s="467" t="str">
        <f t="shared" si="19"/>
        <v>РГ-05-1659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ДФ ДСК Динамика</v>
      </c>
      <c r="B198" s="467" t="str">
        <f t="shared" si="19"/>
        <v>РГ-05-1659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ДФ ДСК Динамика</v>
      </c>
      <c r="B199" s="476" t="str">
        <f t="shared" si="19"/>
        <v>РГ-05-1659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ДФ ДСК Динамика</v>
      </c>
      <c r="B200" s="476" t="str">
        <f t="shared" si="19"/>
        <v>РГ-05-1659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ДФ ДСК Динамика</v>
      </c>
      <c r="B201" s="476" t="str">
        <f t="shared" si="19"/>
        <v>РГ-05-1659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0</v>
      </c>
    </row>
    <row r="202" spans="1:7" ht="15.75">
      <c r="A202" s="475" t="str">
        <f aca="true" t="shared" si="21" ref="A202:A214">dfName</f>
        <v>ДФ ДСК Динамика</v>
      </c>
      <c r="B202" s="476" t="str">
        <f aca="true" t="shared" si="22" ref="B202:B214">dfRG</f>
        <v>РГ-05-1659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0</v>
      </c>
    </row>
    <row r="203" spans="1:7" ht="15.75">
      <c r="A203" s="475" t="str">
        <f t="shared" si="21"/>
        <v>ДФ ДСК Динамика</v>
      </c>
      <c r="B203" s="476" t="str">
        <f t="shared" si="22"/>
        <v>РГ-05-1659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0</v>
      </c>
    </row>
    <row r="204" spans="1:7" ht="15.75">
      <c r="A204" s="475" t="str">
        <f t="shared" si="21"/>
        <v>ДФ ДСК Динамика</v>
      </c>
      <c r="B204" s="476" t="str">
        <f t="shared" si="22"/>
        <v>РГ-05-1659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ДФ ДСК Динамика</v>
      </c>
      <c r="B205" s="476" t="str">
        <f t="shared" si="22"/>
        <v>РГ-05-1659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ДФ ДСК Динамика</v>
      </c>
      <c r="B206" s="476" t="str">
        <f t="shared" si="22"/>
        <v>РГ-05-1659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ДФ ДСК Динамика</v>
      </c>
      <c r="B207" s="476" t="str">
        <f t="shared" si="22"/>
        <v>РГ-05-1659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ДФ ДСК Динамика</v>
      </c>
      <c r="B208" s="476" t="str">
        <f t="shared" si="22"/>
        <v>РГ-05-1659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ДФ ДСК Динамика</v>
      </c>
      <c r="B209" s="476" t="str">
        <f t="shared" si="22"/>
        <v>РГ-05-1659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ДФ ДСК Динамика</v>
      </c>
      <c r="B210" s="476" t="str">
        <f t="shared" si="22"/>
        <v>РГ-05-1659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ДФ ДСК Динамика</v>
      </c>
      <c r="B211" s="476" t="str">
        <f t="shared" si="22"/>
        <v>РГ-05-1659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ДФ ДСК Динамика</v>
      </c>
      <c r="B212" s="476" t="str">
        <f t="shared" si="22"/>
        <v>РГ-05-1659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ДФ ДСК Динамика</v>
      </c>
      <c r="B213" s="476" t="str">
        <f t="shared" si="22"/>
        <v>РГ-05-1659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ДФ ДСК Динамика</v>
      </c>
      <c r="B214" s="485" t="str">
        <f t="shared" si="22"/>
        <v>РГ-05-1659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0">
      <selection activeCell="G20" sqref="G20:G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ДИНАМИКА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44771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4210638</v>
      </c>
      <c r="H11" s="251">
        <v>3363515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273206</v>
      </c>
      <c r="H13" s="231">
        <v>160903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273206</v>
      </c>
      <c r="H16" s="252">
        <f>SUM(H13:H15)</f>
        <v>160903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296320</v>
      </c>
      <c r="H18" s="244">
        <f>SUM(H19:H20)</f>
        <v>-56581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413874</v>
      </c>
      <c r="H19" s="231">
        <v>60973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-117554</v>
      </c>
      <c r="H20" s="231">
        <v>-117554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352901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1590376</v>
      </c>
      <c r="D22" s="231">
        <v>1031694</v>
      </c>
      <c r="E22" s="287" t="s">
        <v>990</v>
      </c>
      <c r="F22" s="230" t="s">
        <v>991</v>
      </c>
      <c r="G22" s="231">
        <v>-225681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70639</v>
      </c>
      <c r="H23" s="252">
        <f>H19+H21+H20+H22</f>
        <v>296320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4554483</v>
      </c>
      <c r="H24" s="252">
        <f>H11+H16+H23</f>
        <v>3820738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1590376</v>
      </c>
      <c r="D25" s="252">
        <f>SUM(D21:D24)</f>
        <v>1031694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345743</v>
      </c>
      <c r="D27" s="244">
        <f>SUM(D28:D31)</f>
        <v>415547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139479</v>
      </c>
      <c r="D28" s="231">
        <v>184665</v>
      </c>
      <c r="E28" s="125" t="s">
        <v>125</v>
      </c>
      <c r="F28" s="262" t="s">
        <v>208</v>
      </c>
      <c r="G28" s="244">
        <f>SUM(G29:G31)</f>
        <v>8081</v>
      </c>
      <c r="H28" s="244">
        <f>SUM(H29:H31)</f>
        <v>83649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400</v>
      </c>
    </row>
    <row r="30" spans="1:8" ht="15.75">
      <c r="A30" s="295" t="s">
        <v>100</v>
      </c>
      <c r="B30" s="230" t="s">
        <v>180</v>
      </c>
      <c r="C30" s="258">
        <v>206264</v>
      </c>
      <c r="D30" s="258">
        <v>230882</v>
      </c>
      <c r="E30" s="265" t="s">
        <v>94</v>
      </c>
      <c r="F30" s="262" t="s">
        <v>210</v>
      </c>
      <c r="G30" s="258">
        <v>7661</v>
      </c>
      <c r="H30" s="258">
        <v>83249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2626280</v>
      </c>
      <c r="D33" s="258">
        <v>2456176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2972023</v>
      </c>
      <c r="D37" s="243">
        <f>SUM(D32:D36)+D27</f>
        <v>2871723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>
        <v>17</v>
      </c>
      <c r="H38" s="258">
        <v>19</v>
      </c>
    </row>
    <row r="39" spans="1:8" ht="15.75">
      <c r="A39" s="125" t="s">
        <v>134</v>
      </c>
      <c r="B39" s="262" t="s">
        <v>188</v>
      </c>
      <c r="C39" s="258">
        <v>182</v>
      </c>
      <c r="D39" s="258">
        <v>565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8098</v>
      </c>
      <c r="H40" s="259">
        <f>SUM(H32:H39)+H28+H27</f>
        <v>83668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>
        <v>424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182</v>
      </c>
      <c r="D43" s="259">
        <f>SUM(D39:D42)</f>
        <v>989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4562581</v>
      </c>
      <c r="D45" s="259">
        <f>D25+D37+D43+D44</f>
        <v>3904406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4562581</v>
      </c>
      <c r="D47" s="609">
        <f>D18+D45</f>
        <v>3904406</v>
      </c>
      <c r="E47" s="264" t="s">
        <v>35</v>
      </c>
      <c r="F47" s="223" t="s">
        <v>221</v>
      </c>
      <c r="G47" s="610">
        <f>G24+G40</f>
        <v>4562581</v>
      </c>
      <c r="H47" s="610">
        <f>H24+H40</f>
        <v>3904406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4">
      <selection activeCell="C15" sqref="C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ДИНАМИКА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44771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4459</v>
      </c>
      <c r="D12" s="245"/>
      <c r="E12" s="136" t="s">
        <v>38</v>
      </c>
      <c r="F12" s="373" t="s">
        <v>811</v>
      </c>
      <c r="G12" s="245">
        <v>1595</v>
      </c>
      <c r="H12" s="245">
        <v>765</v>
      </c>
      <c r="I12" s="132"/>
    </row>
    <row r="13" spans="1:9" s="124" customFormat="1" ht="31.5">
      <c r="A13" s="136" t="s">
        <v>936</v>
      </c>
      <c r="B13" s="373" t="s">
        <v>795</v>
      </c>
      <c r="C13" s="245">
        <v>33911</v>
      </c>
      <c r="D13" s="245">
        <v>496</v>
      </c>
      <c r="E13" s="136" t="s">
        <v>939</v>
      </c>
      <c r="F13" s="373" t="s">
        <v>812</v>
      </c>
      <c r="G13" s="245"/>
      <c r="H13" s="245">
        <v>2395</v>
      </c>
      <c r="I13" s="132"/>
    </row>
    <row r="14" spans="1:9" s="124" customFormat="1" ht="31.5">
      <c r="A14" s="136" t="s">
        <v>937</v>
      </c>
      <c r="B14" s="373" t="s">
        <v>796</v>
      </c>
      <c r="C14" s="245">
        <v>2383149</v>
      </c>
      <c r="D14" s="245">
        <v>815812</v>
      </c>
      <c r="E14" s="136" t="s">
        <v>940</v>
      </c>
      <c r="F14" s="373" t="s">
        <v>813</v>
      </c>
      <c r="G14" s="245">
        <v>2240819</v>
      </c>
      <c r="H14" s="245">
        <v>1115694</v>
      </c>
      <c r="I14" s="132"/>
    </row>
    <row r="15" spans="1:9" s="124" customFormat="1" ht="31.5">
      <c r="A15" s="136" t="s">
        <v>938</v>
      </c>
      <c r="B15" s="373" t="s">
        <v>797</v>
      </c>
      <c r="C15" s="245">
        <v>212</v>
      </c>
      <c r="D15" s="245">
        <v>83</v>
      </c>
      <c r="E15" s="136" t="s">
        <v>941</v>
      </c>
      <c r="F15" s="373" t="s">
        <v>814</v>
      </c>
      <c r="G15" s="245">
        <v>13</v>
      </c>
      <c r="H15" s="245">
        <v>2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1114</v>
      </c>
      <c r="D16" s="245">
        <v>1095</v>
      </c>
      <c r="E16" s="157" t="s">
        <v>942</v>
      </c>
      <c r="F16" s="373" t="s">
        <v>815</v>
      </c>
      <c r="G16" s="245">
        <v>1636</v>
      </c>
      <c r="H16" s="245">
        <v>1622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>
        <v>39</v>
      </c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2422845</v>
      </c>
      <c r="D18" s="248">
        <f>SUM(D12:D16)</f>
        <v>817486</v>
      </c>
      <c r="E18" s="138" t="s">
        <v>20</v>
      </c>
      <c r="F18" s="374" t="s">
        <v>817</v>
      </c>
      <c r="G18" s="248">
        <f>SUM(G12:G17)</f>
        <v>2244102</v>
      </c>
      <c r="H18" s="248">
        <f>SUM(H12:H17)</f>
        <v>1120478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46938</v>
      </c>
      <c r="D21" s="245">
        <v>79158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46938</v>
      </c>
      <c r="D25" s="248">
        <f>SUM(D20:D24)</f>
        <v>79158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2469783</v>
      </c>
      <c r="D26" s="248">
        <f>D18+D25</f>
        <v>896644</v>
      </c>
      <c r="E26" s="250" t="s">
        <v>40</v>
      </c>
      <c r="F26" s="374" t="s">
        <v>819</v>
      </c>
      <c r="G26" s="248">
        <f>G18+G25</f>
        <v>2244102</v>
      </c>
      <c r="H26" s="248">
        <f>H18+H25</f>
        <v>1120478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223834</v>
      </c>
      <c r="E27" s="250" t="s">
        <v>825</v>
      </c>
      <c r="F27" s="374" t="s">
        <v>820</v>
      </c>
      <c r="G27" s="284">
        <f>IF((C26-G26)&gt;0,C26-G26,0)</f>
        <v>225681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223834</v>
      </c>
      <c r="E29" s="250" t="s">
        <v>147</v>
      </c>
      <c r="F29" s="374" t="s">
        <v>821</v>
      </c>
      <c r="G29" s="248">
        <f>G27</f>
        <v>225681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2469783</v>
      </c>
      <c r="D30" s="248">
        <f>D26+D28+D29</f>
        <v>1120478</v>
      </c>
      <c r="E30" s="250" t="s">
        <v>827</v>
      </c>
      <c r="F30" s="374" t="s">
        <v>822</v>
      </c>
      <c r="G30" s="248">
        <f>G26+G29</f>
        <v>2469783</v>
      </c>
      <c r="H30" s="248">
        <f>H26+H29</f>
        <v>1120478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3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ДИНАМИКА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44771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1157951</v>
      </c>
      <c r="D13" s="524">
        <v>-198525</v>
      </c>
      <c r="E13" s="525">
        <f>SUM(C13:D13)</f>
        <v>959426</v>
      </c>
      <c r="F13" s="524">
        <v>467496</v>
      </c>
      <c r="G13" s="524">
        <v>-400196</v>
      </c>
      <c r="H13" s="525">
        <f>SUM(F13:G13)</f>
        <v>67300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1157951</v>
      </c>
      <c r="D19" s="528">
        <f>SUM(D13:D14,D16:D18)</f>
        <v>-198525</v>
      </c>
      <c r="E19" s="525">
        <f t="shared" si="0"/>
        <v>959426</v>
      </c>
      <c r="F19" s="528">
        <f>SUM(F13:F14,F16:F18)</f>
        <v>467496</v>
      </c>
      <c r="G19" s="528">
        <f>SUM(G13:G14,G16:G18)</f>
        <v>-400196</v>
      </c>
      <c r="H19" s="525">
        <f t="shared" si="1"/>
        <v>67300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641193</v>
      </c>
      <c r="D21" s="524">
        <v>-917958</v>
      </c>
      <c r="E21" s="525">
        <f>SUM(C21:D21)</f>
        <v>-276765</v>
      </c>
      <c r="F21" s="524">
        <v>277903</v>
      </c>
      <c r="G21" s="524">
        <v>-406268</v>
      </c>
      <c r="H21" s="525">
        <f>SUM(F21:G21)</f>
        <v>-128365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1214</v>
      </c>
      <c r="D23" s="524">
        <v>-5024</v>
      </c>
      <c r="E23" s="525">
        <f t="shared" si="2"/>
        <v>-3810</v>
      </c>
      <c r="F23" s="524">
        <v>1200</v>
      </c>
      <c r="G23" s="524">
        <v>-1312</v>
      </c>
      <c r="H23" s="525">
        <f t="shared" si="3"/>
        <v>-112</v>
      </c>
    </row>
    <row r="24" spans="1:8" ht="12.75">
      <c r="A24" s="523" t="s">
        <v>961</v>
      </c>
      <c r="B24" s="95" t="s">
        <v>840</v>
      </c>
      <c r="C24" s="524">
        <v>1988</v>
      </c>
      <c r="D24" s="524"/>
      <c r="E24" s="525">
        <f t="shared" si="2"/>
        <v>1988</v>
      </c>
      <c r="F24" s="524">
        <v>726</v>
      </c>
      <c r="G24" s="524"/>
      <c r="H24" s="525">
        <f t="shared" si="3"/>
        <v>726</v>
      </c>
    </row>
    <row r="25" spans="1:8" ht="12.75">
      <c r="A25" s="531" t="s">
        <v>962</v>
      </c>
      <c r="B25" s="95" t="s">
        <v>841</v>
      </c>
      <c r="C25" s="524"/>
      <c r="D25" s="524">
        <v>-118949</v>
      </c>
      <c r="E25" s="525">
        <f t="shared" si="2"/>
        <v>-118949</v>
      </c>
      <c r="F25" s="524"/>
      <c r="G25" s="524">
        <v>-35071</v>
      </c>
      <c r="H25" s="525">
        <f t="shared" si="3"/>
        <v>-35071</v>
      </c>
    </row>
    <row r="26" spans="1:8" ht="12.75">
      <c r="A26" s="531" t="s">
        <v>963</v>
      </c>
      <c r="B26" s="95" t="s">
        <v>842</v>
      </c>
      <c r="C26" s="524"/>
      <c r="D26" s="524">
        <v>-3002</v>
      </c>
      <c r="E26" s="525">
        <f t="shared" si="2"/>
        <v>-3002</v>
      </c>
      <c r="F26" s="524"/>
      <c r="G26" s="524">
        <v>-2855</v>
      </c>
      <c r="H26" s="525">
        <f t="shared" si="3"/>
        <v>-2855</v>
      </c>
    </row>
    <row r="27" spans="1:8" ht="12.75">
      <c r="A27" s="527" t="s">
        <v>964</v>
      </c>
      <c r="B27" s="95" t="s">
        <v>843</v>
      </c>
      <c r="C27" s="524"/>
      <c r="D27" s="524">
        <v>-56</v>
      </c>
      <c r="E27" s="525">
        <f t="shared" si="2"/>
        <v>-56</v>
      </c>
      <c r="F27" s="524"/>
      <c r="G27" s="524">
        <v>-25</v>
      </c>
      <c r="H27" s="525">
        <f t="shared" si="3"/>
        <v>-25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644395</v>
      </c>
      <c r="D29" s="528">
        <f>SUM(D21:D28)</f>
        <v>-1044989</v>
      </c>
      <c r="E29" s="525">
        <f t="shared" si="2"/>
        <v>-400594</v>
      </c>
      <c r="F29" s="528">
        <f>SUM(F21:F28)</f>
        <v>279829</v>
      </c>
      <c r="G29" s="528">
        <f>SUM(G21:G28)</f>
        <v>-445531</v>
      </c>
      <c r="H29" s="525">
        <f t="shared" si="3"/>
        <v>-165702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>
        <v>-150</v>
      </c>
      <c r="E35" s="525">
        <f>SUM(C35:D35)</f>
        <v>-150</v>
      </c>
      <c r="F35" s="524"/>
      <c r="G35" s="524">
        <v>-120</v>
      </c>
      <c r="H35" s="525">
        <f>SUM(F35:G35)</f>
        <v>-120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-150</v>
      </c>
      <c r="E36" s="528">
        <f t="shared" si="4"/>
        <v>-150</v>
      </c>
      <c r="F36" s="528">
        <f t="shared" si="4"/>
        <v>0</v>
      </c>
      <c r="G36" s="528">
        <f t="shared" si="4"/>
        <v>-120</v>
      </c>
      <c r="H36" s="528">
        <f t="shared" si="4"/>
        <v>-120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1802346</v>
      </c>
      <c r="D37" s="528">
        <f t="shared" si="5"/>
        <v>-1243664</v>
      </c>
      <c r="E37" s="528">
        <f t="shared" si="5"/>
        <v>558682</v>
      </c>
      <c r="F37" s="528">
        <f t="shared" si="5"/>
        <v>747325</v>
      </c>
      <c r="G37" s="528">
        <f t="shared" si="5"/>
        <v>-845847</v>
      </c>
      <c r="H37" s="528">
        <f t="shared" si="5"/>
        <v>-98522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1031694</v>
      </c>
      <c r="F38" s="528"/>
      <c r="G38" s="528"/>
      <c r="H38" s="534">
        <v>609378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1590376</v>
      </c>
      <c r="F39" s="528"/>
      <c r="G39" s="528"/>
      <c r="H39" s="528">
        <f>SUM(H37:H38)</f>
        <v>510856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1590376</v>
      </c>
      <c r="F40" s="525"/>
      <c r="G40" s="525"/>
      <c r="H40" s="524">
        <v>510856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ДИНАМИКА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44771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2393474</v>
      </c>
      <c r="D13" s="235">
        <v>41507</v>
      </c>
      <c r="E13" s="235"/>
      <c r="F13" s="235"/>
      <c r="G13" s="235">
        <v>60973</v>
      </c>
      <c r="H13" s="235">
        <v>-117554</v>
      </c>
      <c r="I13" s="611">
        <f>SUM(C13:H13)</f>
        <v>2378400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3363515</v>
      </c>
      <c r="D14" s="611">
        <f>'1-SB'!H13</f>
        <v>160903</v>
      </c>
      <c r="E14" s="611">
        <f>'1-SB'!H14</f>
        <v>0</v>
      </c>
      <c r="F14" s="611">
        <f>'1-SB'!H15</f>
        <v>0</v>
      </c>
      <c r="G14" s="611">
        <f>'1-SB'!H19+'1-SB'!H21</f>
        <v>413874</v>
      </c>
      <c r="H14" s="611">
        <f>'1-SB'!H20+'1-SB'!H22</f>
        <v>-117554</v>
      </c>
      <c r="I14" s="611">
        <f aca="true" t="shared" si="0" ref="I14:I36">SUM(C14:H14)</f>
        <v>3820738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3363515</v>
      </c>
      <c r="D18" s="612">
        <f t="shared" si="2"/>
        <v>160903</v>
      </c>
      <c r="E18" s="612">
        <f>E14+E15</f>
        <v>0</v>
      </c>
      <c r="F18" s="612">
        <f t="shared" si="2"/>
        <v>0</v>
      </c>
      <c r="G18" s="612">
        <f t="shared" si="2"/>
        <v>413874</v>
      </c>
      <c r="H18" s="612">
        <f t="shared" si="2"/>
        <v>-117554</v>
      </c>
      <c r="I18" s="611">
        <f t="shared" si="0"/>
        <v>3820738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847123</v>
      </c>
      <c r="D19" s="612">
        <f t="shared" si="3"/>
        <v>112303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959426</v>
      </c>
      <c r="J19" s="105"/>
    </row>
    <row r="20" spans="1:10" ht="15">
      <c r="A20" s="205" t="s">
        <v>225</v>
      </c>
      <c r="B20" s="82" t="s">
        <v>863</v>
      </c>
      <c r="C20" s="236">
        <v>1023764</v>
      </c>
      <c r="D20" s="236">
        <v>134187</v>
      </c>
      <c r="E20" s="236"/>
      <c r="F20" s="236"/>
      <c r="G20" s="236"/>
      <c r="H20" s="236"/>
      <c r="I20" s="611">
        <f t="shared" si="0"/>
        <v>1157951</v>
      </c>
      <c r="J20" s="105"/>
    </row>
    <row r="21" spans="1:10" ht="15">
      <c r="A21" s="205" t="s">
        <v>226</v>
      </c>
      <c r="B21" s="82" t="s">
        <v>864</v>
      </c>
      <c r="C21" s="236">
        <v>-176641</v>
      </c>
      <c r="D21" s="236">
        <v>-21884</v>
      </c>
      <c r="E21" s="236"/>
      <c r="F21" s="236"/>
      <c r="G21" s="236"/>
      <c r="H21" s="236"/>
      <c r="I21" s="611">
        <f t="shared" si="0"/>
        <v>-198525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-225681</v>
      </c>
      <c r="I22" s="611">
        <f t="shared" si="0"/>
        <v>-225681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4210638</v>
      </c>
      <c r="D34" s="612">
        <f t="shared" si="7"/>
        <v>273206</v>
      </c>
      <c r="E34" s="612">
        <f t="shared" si="7"/>
        <v>0</v>
      </c>
      <c r="F34" s="612">
        <f t="shared" si="7"/>
        <v>0</v>
      </c>
      <c r="G34" s="612">
        <f t="shared" si="7"/>
        <v>413874</v>
      </c>
      <c r="H34" s="612">
        <f t="shared" si="7"/>
        <v>-343235</v>
      </c>
      <c r="I34" s="611">
        <f t="shared" si="0"/>
        <v>4554483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4210638</v>
      </c>
      <c r="D36" s="615">
        <f t="shared" si="8"/>
        <v>273206</v>
      </c>
      <c r="E36" s="615">
        <f t="shared" si="8"/>
        <v>0</v>
      </c>
      <c r="F36" s="615">
        <f t="shared" si="8"/>
        <v>0</v>
      </c>
      <c r="G36" s="615">
        <f t="shared" si="8"/>
        <v>413874</v>
      </c>
      <c r="H36" s="615">
        <f t="shared" si="8"/>
        <v>-343235</v>
      </c>
      <c r="I36" s="611">
        <f t="shared" si="0"/>
        <v>4554483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ДФ ДСК ДИНАМИКА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44771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3363515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4210638.2737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1023763.7973000002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1157951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176640.5236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198525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1.13594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1.08166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/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/>
    </row>
    <row r="22" spans="1:4" ht="15.75">
      <c r="A22" s="372">
        <v>12</v>
      </c>
      <c r="B22" s="572" t="s">
        <v>1392</v>
      </c>
      <c r="C22" s="571" t="s">
        <v>1405</v>
      </c>
      <c r="D22" s="592">
        <v>43361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3022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251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-0.04778421395496235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0.02046931718791467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-0.006210837728082841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0.07112657395413292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ДИНАМИКА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44771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9">
      <selection activeCell="D34" sqref="D34:D4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ДИНАМИКА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44771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3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ДИНАМИКА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44771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59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59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59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2022-07-29T12:13:54Z</dcterms:modified>
  <cp:category/>
  <cp:version/>
  <cp:contentType/>
  <cp:contentStatus/>
</cp:coreProperties>
</file>