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<sst xmlns="http://schemas.openxmlformats.org/spreadsheetml/2006/main" count="3161" uniqueCount="1502">
  <si>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</si>
  <si>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</si>
  <si>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</si>
  <si>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</si>
  <si>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</si>
  <si>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</si>
  <si>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</si>
  <si>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</si>
  <si>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</si>
  <si>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</si>
  <si>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</si>
  <si>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</si>
  <si>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</si>
  <si>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</si>
  <si>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</si>
  <si>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</si>
  <si>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</si>
  <si>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</si>
  <si>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</si>
  <si>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</si>
  <si>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</si>
  <si>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</si>
  <si>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</si>
  <si>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</si>
  <si>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</si>
  <si>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</si>
  <si>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</si>
  <si>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</si>
  <si>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</si>
  <si>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</si>
  <si>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</si>
  <si>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</si>
  <si>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</si>
  <si>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</si>
  <si>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</si>
  <si>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</si>
  <si>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</si>
  <si>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</si>
  <si>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</si>
  <si>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</si>
  <si>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</si>
  <si>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</si>
  <si>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</si>
  <si>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</si>
  <si>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</si>
  <si>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</si>
  <si>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</si>
  <si>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</si>
  <si>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</si>
  <si>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</si>
  <si>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</si>
  <si>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</si>
  <si>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</si>
  <si>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</si>
  <si>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</si>
  <si>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</si>
  <si>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</si>
  <si>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</si>
  <si>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</si>
  <si>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</si>
  <si>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</si>
  <si>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</si>
  <si>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</si>
  <si>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</si>
  <si>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</si>
  <si>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</si>
  <si>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</si>
  <si>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</si>
  <si>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</si>
  <si>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</si>
  <si>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</si>
  <si>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</si>
  <si>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</si>
  <si>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</si>
  <si>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</si>
  <si>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</si>
  <si>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</si>
  <si>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</si>
  <si>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</si>
  <si>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</si>
  <si>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</si>
  <si>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</si>
  <si>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</si>
  <si>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</si>
  <si>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</si>
  <si>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</si>
  <si>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</si>
  <si>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</si>
  <si>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</si>
  <si>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</si>
  <si>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</si>
  <si>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</si>
  <si>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</si>
  <si>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</si>
  <si>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</si>
  <si>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</si>
  <si>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</si>
  <si>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</si>
  <si>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</si>
  <si>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</si>
  <si>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</si>
  <si>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</si>
  <si>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</si>
  <si>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</si>
  <si>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</si>
  <si>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</si>
  <si>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</si>
  <si>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</si>
  <si>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</si>
  <si>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</si>
  <si>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</si>
  <si>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</si>
  <si>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</si>
  <si>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</si>
  <si>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</si>
  <si>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</si>
  <si>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</si>
  <si>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</si>
  <si>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</si>
  <si>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</si>
  <si>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</si>
  <si>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</si>
  <si>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</si>
  <si>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</si>
  <si>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</si>
  <si>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</si>
  <si>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</si>
  <si>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</si>
  <si>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</si>
  <si>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</si>
  <si>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</si>
  <si>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</si>
  <si>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</si>
  <si>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</si>
  <si>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</si>
  <si>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</si>
  <si>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</si>
  <si>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</si>
  <si>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</si>
  <si>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</si>
  <si>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</si>
  <si>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</si>
  <si>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</si>
  <si>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</si>
  <si>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</si>
  <si>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</si>
  <si>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</si>
  <si>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</si>
  <si>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</si>
  <si>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</si>
  <si>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</si>
  <si>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</si>
  <si>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</si>
  <si>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</si>
  <si>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</si>
  <si>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</si>
  <si>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</si>
  <si>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</si>
  <si>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</si>
  <si>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</si>
  <si>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</si>
  <si>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</si>
  <si>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</si>
  <si>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</si>
  <si>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</si>
  <si>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</si>
  <si>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</si>
  <si>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</si>
  <si>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</si>
  <si>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</si>
  <si>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</si>
  <si>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</si>
  <si>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</si>
  <si>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</si>
  <si>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</si>
  <si>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</si>
  <si>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</si>
  <si>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</si>
  <si>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</si>
  <si>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</si>
  <si>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</si>
  <si>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</si>
  <si>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</si>
  <si>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</si>
  <si>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</si>
  <si>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</si>
  <si>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</si>
  <si>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</si>
  <si>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</si>
  <si>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</si>
  <si>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</si>
  <si>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</si>
  <si>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</si>
  <si>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</si>
  <si>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</si>
  <si>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</si>
  <si>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</si>
  <si>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</si>
  <si>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</si>
  <si>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</si>
  <si>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</si>
  <si>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</si>
  <si>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</si>
  <si>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</si>
  <si>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</si>
  <si>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</si>
  <si>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</si>
  <si>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</si>
  <si>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</si>
  <si>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</si>
  <si>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</si>
  <si>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</si>
  <si>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</si>
  <si>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</si>
  <si>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</si>
  <si>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</si>
  <si>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</si>
  <si>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</si>
  <si>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</si>
  <si>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</si>
  <si>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</si>
  <si>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</si>
  <si>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</si>
  <si>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</si>
  <si>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</si>
  <si>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</si>
  <si>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</si>
  <si>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</si>
  <si>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</si>
  <si>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</si>
  <si>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</si>
  <si>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</si>
  <si>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</si>
  <si>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</si>
  <si>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</si>
  <si>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</si>
  <si>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</si>
  <si>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</si>
  <si>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</si>
  <si>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</si>
  <si>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</si>
  <si>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</si>
  <si>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</si>
  <si>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</si>
  <si>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</si>
  <si>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</si>
  <si>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</si>
  <si>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</si>
  <si>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</si>
  <si>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</si>
  <si>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</si>
  <si>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</si>
  <si>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</si>
  <si>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</si>
  <si>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</si>
  <si>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</si>
  <si>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</si>
  <si>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</si>
  <si>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</si>
  <si>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</si>
  <si>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</si>
  <si>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</si>
  <si>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</si>
  <si>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</si>
  <si>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</si>
  <si>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</si>
  <si>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</si>
  <si>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</si>
  <si>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</si>
  <si>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</si>
  <si>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</si>
  <si>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</si>
  <si>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</si>
  <si>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</si>
  <si>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</si>
  <si>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</si>
  <si>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</si>
  <si>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</si>
  <si>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</si>
  <si>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</si>
  <si>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</si>
  <si>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</si>
  <si>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</si>
  <si>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</si>
  <si>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</si>
  <si>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</si>
  <si>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</si>
  <si>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</si>
  <si>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</si>
  <si>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</si>
  <si>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</si>
  <si>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</si>
  <si>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</si>
  <si>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</si>
  <si>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</si>
  <si>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</si>
  <si>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</si>
  <si>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</si>
  <si>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</si>
  <si>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</si>
  <si>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</si>
  <si>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</si>
  <si>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</si>
  <si>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</si>
  <si>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</si>
  <si>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</si>
  <si>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</si>
  <si>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</si>
  <si>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</si>
  <si>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</si>
  <si>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</si>
  <si>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</si>
  <si>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</si>
  <si>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</si>
  <si>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</si>
  <si>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</si>
  <si>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</si>
  <si>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</si>
  <si>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</si>
  <si>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</si>
  <si>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</si>
  <si>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</si>
  <si>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</si>
  <si>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</si>
  <si>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</si>
  <si>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</si>
  <si>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</si>
  <si>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</si>
  <si>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</si>
  <si>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</si>
  <si>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</si>
  <si>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</si>
  <si>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</si>
  <si>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</si>
  <si>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</si>
  <si>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</si>
  <si>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</si>
  <si>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</si>
  <si>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</si>
  <si>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</si>
  <si>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</si>
  <si>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</si>
  <si>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</si>
  <si>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</si>
  <si>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</si>
  <si>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</si>
  <si>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</si>
  <si>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</si>
  <si>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</si>
  <si>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</si>
  <si>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</si>
  <si>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</si>
  <si>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</si>
  <si>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</si>
  <si>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</si>
  <si>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</si>
  <si>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</si>
  <si>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</si>
  <si>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</si>
  <si>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</si>
  <si>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</si>
  <si>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</si>
  <si>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</si>
  <si>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</si>
  <si>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</si>
  <si>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</si>
  <si>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</si>
  <si>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</si>
  <si>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</si>
  <si>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</si>
  <si>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</si>
  <si>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</si>
  <si>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</si>
  <si>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</si>
  <si>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</si>
  <si>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</si>
  <si>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</si>
  <si>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</si>
  <si>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</si>
  <si>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</si>
  <si>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</si>
  <si>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</si>
  <si>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</si>
  <si>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</si>
  <si>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</si>
  <si>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</si>
  <si>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</si>
  <si>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</si>
  <si>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</si>
  <si>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</si>
  <si>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</si>
  <si>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</si>
  <si>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</si>
  <si>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</si>
  <si>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</si>
  <si>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</si>
  <si>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</si>
  <si>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</si>
  <si>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</si>
  <si>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</si>
  <si>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</si>
  <si>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</si>
  <si>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</si>
  <si>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</si>
  <si>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</si>
  <si>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</si>
  <si>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</si>
  <si>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</si>
  <si>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</si>
  <si>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</si>
  <si>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</si>
  <si>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</si>
  <si>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</si>
  <si>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</si>
  <si>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</si>
  <si>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</si>
  <si>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</si>
  <si>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</si>
  <si>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</si>
  <si>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</si>
  <si>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</si>
  <si>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</si>
  <si>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</si>
  <si>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</si>
  <si>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</si>
  <si>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</si>
  <si>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</si>
  <si>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</si>
  <si>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</si>
  <si>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</si>
  <si>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</si>
  <si>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</si>
  <si>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</si>
  <si>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</si>
  <si>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</si>
  <si>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</si>
  <si>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</si>
  <si>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</si>
  <si>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</si>
  <si>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</si>
  <si>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</si>
  <si>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</si>
  <si>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</si>
  <si>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</si>
  <si>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</si>
  <si>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</si>
  <si>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</si>
  <si>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</si>
  <si>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</si>
  <si>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</si>
  <si>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</si>
  <si>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</si>
  <si>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</si>
  <si>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</si>
  <si>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</si>
  <si>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</si>
  <si>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</si>
  <si>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</si>
  <si>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</si>
  <si>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</si>
  <si>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</si>
  <si>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</si>
  <si>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</si>
  <si>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</si>
  <si>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</si>
  <si>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</si>
  <si>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</si>
  <si>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</si>
  <si>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</si>
  <si>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</si>
  <si>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</si>
  <si>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</si>
  <si>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</si>
  <si>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</si>
  <si>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</si>
  <si>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</si>
  <si>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</si>
  <si>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</si>
  <si>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</si>
  <si>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</si>
  <si>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</si>
  <si>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</si>
  <si>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</si>
  <si>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</si>
  <si>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</si>
  <si>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</si>
  <si>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</si>
  <si>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</si>
  <si>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</si>
  <si>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</si>
  <si>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</si>
  <si>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</si>
  <si>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</si>
  <si>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</si>
  <si>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</si>
  <si>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</si>
  <si>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</si>
  <si>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</si>
  <si>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</si>
  <si>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</si>
  <si>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</si>
  <si>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</si>
  <si>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</si>
  <si>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</si>
  <si>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</si>
  <si>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</si>
  <si>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</si>
  <si>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</si>
  <si>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</si>
  <si>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</si>
  <si>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</si>
  <si>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</si>
  <si>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</si>
  <si>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</si>
  <si>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</si>
  <si>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</si>
  <si>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</si>
  <si>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</si>
  <si>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</si>
  <si>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</si>
  <si>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</si>
  <si>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</si>
  <si>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</si>
  <si>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</si>
  <si>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</si>
  <si>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</si>
  <si>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</si>
  <si>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</si>
  <si>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</si>
  <si>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</si>
  <si>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</si>
  <si>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</si>
  <si>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</si>
  <si>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</si>
  <si>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</si>
  <si>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</si>
  <si>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</si>
  <si>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</si>
  <si>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</si>
  <si>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</si>
  <si>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</si>
  <si>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</si>
  <si>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</si>
  <si>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</si>
  <si>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</si>
  <si>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</si>
  <si>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</si>
  <si>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</si>
  <si>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</si>
  <si>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</si>
  <si>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</si>
  <si>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</si>
  <si>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</si>
  <si>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</si>
  <si>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</si>
  <si>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</si>
  <si>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</si>
  <si>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</si>
  <si>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</si>
  <si>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</si>
  <si>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</si>
  <si>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</si>
  <si>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</si>
  <si>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</si>
  <si>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</si>
  <si>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</si>
  <si>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</si>
  <si>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</si>
  <si>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</si>
  <si>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</si>
  <si>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</si>
  <si>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</si>
  <si>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</si>
  <si>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</si>
  <si>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</si>
  <si>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</si>
  <si>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</si>
  <si>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</si>
  <si>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</si>
  <si>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</si>
  <si>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</si>
  <si>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</si>
  <si>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</si>
  <si>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</si>
  <si>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</si>
  <si>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</si>
  <si>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</si>
  <si>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</si>
  <si>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</si>
  <si>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</si>
  <si>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</si>
  <si>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</si>
  <si>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</si>
  <si>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</si>
  <si>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</si>
  <si>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</si>
  <si>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</si>
  <si>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</si>
  <si>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</si>
  <si>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</si>
  <si>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</si>
  <si>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</si>
  <si>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</si>
  <si>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</si>
  <si>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</si>
  <si>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</si>
  <si>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</si>
  <si>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</si>
  <si>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</si>
  <si>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</si>
  <si>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</si>
  <si>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</si>
  <si>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</si>
  <si>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</si>
  <si>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</si>
  <si>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</si>
  <si>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</si>
  <si>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</si>
  <si>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</si>
  <si>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</si>
  <si>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</si>
  <si>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</si>
  <si>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</si>
  <si>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</si>
  <si>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</si>
  <si>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</si>
  <si>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</si>
  <si>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</si>
  <si>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</si>
  <si>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</si>
  <si>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</si>
  <si>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</si>
  <si>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</si>
  <si>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</si>
  <si>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</si>
  <si>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</si>
  <si>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</si>
  <si>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</si>
  <si>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</si>
  <si>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</si>
  <si>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</si>
  <si>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</si>
  <si>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</si>
  <si>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</si>
  <si>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</si>
  <si>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</si>
  <si>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</si>
  <si>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</si>
  <si>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</si>
  <si>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</si>
  <si>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</si>
  <si>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</si>
  <si>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</si>
  <si>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</si>
  <si>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</si>
  <si>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</si>
  <si>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</si>
  <si>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</si>
  <si>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</si>
  <si>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</si>
  <si>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</si>
  <si>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</si>
  <si>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</si>
  <si>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</si>
  <si>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</si>
  <si>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</si>
  <si>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</si>
  <si>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</si>
  <si>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</si>
  <si>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</si>
  <si>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</si>
  <si>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</si>
  <si>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</si>
  <si>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</si>
  <si>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</si>
  <si>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</si>
  <si>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</si>
  <si>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</si>
  <si>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</si>
  <si>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</si>
  <si>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</si>
  <si>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</si>
  <si>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</si>
  <si>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</si>
  <si>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</si>
  <si>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</si>
  <si>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</si>
  <si>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</si>
  <si>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</si>
  <si>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</si>
  <si>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</si>
  <si>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</si>
  <si>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</si>
  <si>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</si>
  <si>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</si>
  <si>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</si>
  <si>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</si>
  <si>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</si>
  <si>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</si>
  <si>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</si>
  <si>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</si>
  <si>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</si>
  <si>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</si>
  <si>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</si>
  <si>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</si>
  <si>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</si>
  <si>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</si>
  <si>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</si>
  <si>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</si>
  <si>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</si>
  <si>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</si>
  <si>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</si>
  <si>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</si>
  <si>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</si>
  <si>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</si>
  <si>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</si>
  <si>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</si>
  <si>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</si>
  <si>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</si>
  <si>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</si>
  <si>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</si>
  <si>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</si>
  <si>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</si>
  <si>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</si>
  <si>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</si>
  <si>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</si>
  <si>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</si>
  <si>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</si>
  <si>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</si>
  <si>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</si>
  <si>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</si>
  <si>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</si>
  <si>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</si>
  <si>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</si>
  <si>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</si>
  <si>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</si>
  <si>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</si>
  <si>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</si>
  <si>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</si>
  <si>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</si>
  <si>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</si>
  <si>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</si>
  <si>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</si>
  <si>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</si>
  <si>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</si>
  <si>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</si>
  <si>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</si>
  <si>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</si>
  <si>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</si>
  <si>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</si>
  <si>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</si>
  <si>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</si>
  <si>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</si>
  <si>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</si>
  <si>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</si>
  <si>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</si>
  <si>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</si>
  <si>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</si>
  <si>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</si>
  <si>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</si>
  <si>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</si>
  <si>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</si>
  <si>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</si>
  <si>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</si>
  <si>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</si>
  <si>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</si>
  <si>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</si>
  <si>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</si>
  <si>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</si>
  <si>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</si>
  <si>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</si>
  <si>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</si>
  <si>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</si>
  <si>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</si>
  <si>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</si>
  <si>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</si>
  <si>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</si>
  <si>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</si>
  <si>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</si>
  <si>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</si>
  <si>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</si>
  <si>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</si>
  <si>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</si>
  <si>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</si>
  <si>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</si>
  <si>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</si>
  <si>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</si>
  <si>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</si>
  <si>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</si>
  <si>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</si>
  <si>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</si>
  <si>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</si>
  <si>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</si>
  <si>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</si>
  <si>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</si>
  <si>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</si>
  <si>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</si>
  <si>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</si>
  <si>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</si>
  <si>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</si>
  <si>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</si>
  <si>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</si>
  <si>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</si>
  <si>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</si>
  <si>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</si>
  <si>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</si>
  <si>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</si>
  <si>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</si>
  <si>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</si>
  <si>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</si>
  <si>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</si>
  <si>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</si>
  <si>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</si>
  <si>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</si>
  <si>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</si>
  <si>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</si>
  <si>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</si>
  <si>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</si>
  <si>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</si>
  <si>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</si>
  <si>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</si>
  <si>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</si>
  <si>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</si>
  <si>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</si>
  <si>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</si>
  <si>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</si>
  <si>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</si>
  <si>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</si>
  <si>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</si>
  <si>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</si>
  <si>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</si>
  <si>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</si>
  <si>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</si>
  <si>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</si>
  <si>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</si>
  <si>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</si>
  <si>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</si>
  <si>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</si>
  <si>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</si>
  <si>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</si>
  <si>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</si>
  <si>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</si>
  <si>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</si>
  <si>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</si>
  <si>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</si>
  <si>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</si>
  <si>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</si>
  <si>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</si>
  <si>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</si>
  <si>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</si>
  <si>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</si>
  <si>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</si>
  <si>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</si>
  <si>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</si>
  <si>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</si>
  <si>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</si>
  <si>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</si>
  <si>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</si>
  <si>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</si>
  <si>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</si>
  <si>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</si>
  <si>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</si>
  <si>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</si>
  <si>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</si>
  <si>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</si>
  <si>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</si>
  <si>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</si>
  <si>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</si>
  <si>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</si>
  <si>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</si>
  <si>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</si>
  <si>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</si>
  <si>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</si>
  <si>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</si>
  <si>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</si>
  <si>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</si>
  <si>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</si>
  <si>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</si>
  <si>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</si>
  <si>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</si>
  <si>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</si>
  <si>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</si>
  <si>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</si>
  <si>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</si>
  <si>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</si>
  <si>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</si>
  <si>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</si>
  <si>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</si>
  <si>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</si>
  <si>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</si>
  <si>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</si>
  <si>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</si>
  <si>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</si>
  <si>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</si>
  <si>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</si>
  <si>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</si>
  <si>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</si>
  <si>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</si>
  <si>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</si>
  <si>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</si>
  <si>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</si>
  <si>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</si>
  <si>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</si>
  <si>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</si>
  <si>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</si>
  <si>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</si>
  <si>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</si>
  <si>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</si>
  <si>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</si>
  <si>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</si>
  <si>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</si>
  <si>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</si>
  <si>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</si>
  <si>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</si>
  <si>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</si>
  <si>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</si>
  <si>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</si>
  <si>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</si>
  <si>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</si>
  <si>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</si>
  <si>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</si>
  <si>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</si>
  <si>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</si>
  <si>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</si>
  <si>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</si>
  <si>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</si>
  <si>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</si>
  <si>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</si>
  <si>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</si>
  <si>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</si>
  <si>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</si>
  <si>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</si>
  <si>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</si>
  <si>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</si>
  <si>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</si>
  <si>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</si>
  <si>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</si>
  <si>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</si>
  <si>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</si>
  <si>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</si>
  <si>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</si>
  <si>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</si>
  <si>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</si>
  <si>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</si>
  <si>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</si>
  <si>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</si>
  <si>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</si>
  <si>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</si>
  <si>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</si>
  <si>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</si>
  <si>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</si>
  <si>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</si>
  <si>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</si>
  <si>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</si>
  <si>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</si>
  <si>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</si>
  <si>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</si>
  <si>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</si>
  <si>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</si>
  <si>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</si>
  <si>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</si>
  <si>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</si>
  <si>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</si>
  <si>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</si>
  <si>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</si>
  <si>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</si>
  <si>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</si>
  <si>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</si>
  <si>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</si>
  <si>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</si>
  <si>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</si>
  <si>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</si>
  <si>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</si>
  <si>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</si>
  <si>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</si>
  <si>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</si>
  <si>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</si>
  <si>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</si>
  <si>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</si>
  <si>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</si>
  <si>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</si>
  <si>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</si>
  <si>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</si>
  <si>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</si>
  <si>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</si>
  <si>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</si>
  <si>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</si>
  <si>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</si>
  <si>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</si>
  <si>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</si>
  <si>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</si>
  <si>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</si>
  <si>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</si>
  <si>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</si>
  <si>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</si>
  <si>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</si>
  <si>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</si>
  <si>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</si>
  <si>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</si>
  <si>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</si>
  <si>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</si>
  <si>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</si>
  <si>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</si>
  <si>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</si>
  <si>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</si>
  <si>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</si>
  <si>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</si>
  <si>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</si>
  <si>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</si>
  <si>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</si>
  <si>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</si>
  <si>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</si>
  <si>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</si>
  <si>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</si>
  <si>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</si>
  <si>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</si>
  <si>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</si>
  <si>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</si>
  <si>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</si>
  <si>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</si>
  <si>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</si>
  <si>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</si>
  <si>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</si>
  <si>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</si>
  <si>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</si>
  <si>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</si>
  <si>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</si>
  <si>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</si>
  <si>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</si>
  <si>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</si>
  <si>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</si>
  <si>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</si>
  <si>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</si>
  <si>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</si>
  <si>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</si>
  <si>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</si>
  <si>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</si>
  <si>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</si>
  <si>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</si>
  <si>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</si>
  <si>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</si>
  <si>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</si>
  <si>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</si>
  <si>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</si>
  <si>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</si>
  <si>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</si>
  <si>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</si>
  <si>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</si>
  <si>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</si>
  <si>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</si>
  <si>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</si>
  <si>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</si>
  <si>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</si>
  <si>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</si>
  <si>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</si>
  <si>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</si>
  <si>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</si>
  <si>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</si>
  <si>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</si>
  <si>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</si>
  <si>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</si>
  <si>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</si>
  <si>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</si>
  <si>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</si>
  <si>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</si>
  <si>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</si>
  <si>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</si>
  <si>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</si>
  <si>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</si>
  <si>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</si>
  <si>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</si>
  <si>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</si>
  <si>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</si>
  <si>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</si>
  <si>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</si>
  <si>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</si>
  <si>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</si>
  <si>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</si>
  <si>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</si>
  <si>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</si>
  <si>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</si>
  <si>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</si>
  <si>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</si>
  <si>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</si>
  <si>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</si>
  <si>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</si>
  <si>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</si>
  <si>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</si>
  <si>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</si>
  <si>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</si>
  <si>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</si>
  <si>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</si>
  <si>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</si>
  <si>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</si>
  <si>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</si>
  <si>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</si>
  <si>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</si>
  <si>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</si>
  <si>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</si>
  <si>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</si>
  <si>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</si>
  <si>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</si>
  <si>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</si>
  <si>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</si>
  <si>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</si>
  <si>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</si>
  <si>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</si>
  <si>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</si>
  <si>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</si>
  <si>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</si>
  <si>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</si>
  <si>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</si>
  <si>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</si>
  <si>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</si>
  <si>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</si>
  <si>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</si>
  <si>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</si>
  <si>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</si>
  <si>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</si>
  <si>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</si>
  <si>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</si>
  <si>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</si>
  <si>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</si>
  <si>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</si>
  <si>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</si>
  <si>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</si>
  <si>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</si>
  <si>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</si>
  <si>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</si>
  <si>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</si>
  <si>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</si>
  <si>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</si>
  <si>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</si>
  <si>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</si>
  <si>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</si>
  <si>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</si>
  <si>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</si>
  <si>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</si>
  <si>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</si>
  <si>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</si>
  <si>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</si>
  <si>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</si>
  <si>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</si>
  <si>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</si>
  <si>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</si>
  <si>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</si>
  <si>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</si>
  <si>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</si>
  <si>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</si>
  <si>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</si>
  <si>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</si>
  <si>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</si>
  <si>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</si>
  <si>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</si>
  <si>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</si>
  <si>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</si>
  <si>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</si>
  <si>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</si>
  <si>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</si>
  <si>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</si>
  <si>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</si>
  <si>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</si>
  <si>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</si>
  <si>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</si>
  <si>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</si>
  <si>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</si>
  <si>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</si>
  <si>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</si>
  <si>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</si>
  <si>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</si>
  <si>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</si>
  <si>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</si>
  <si>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</si>
  <si>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</si>
  <si>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</si>
  <si>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</si>
  <si>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</si>
  <si>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</si>
  <si>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</si>
  <si>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</si>
  <si>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</si>
  <si>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</si>
  <si>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</si>
  <si>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</si>
  <si>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</si>
  <si>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</si>
  <si>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</si>
  <si>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</si>
  <si>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</si>
  <si>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</si>
  <si>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</si>
  <si>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</si>
  <si>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</si>
  <si>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</si>
  <si>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</si>
  <si>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</si>
  <si>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</si>
  <si>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</si>
  <si>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</si>
  <si>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</si>
  <si>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</si>
  <si>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</si>
  <si>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</si>
  <si>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</si>
  <si>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</si>
  <si>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</si>
  <si>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</si>
  <si>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</si>
  <si>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</si>
  <si>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</si>
  <si>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</si>
  <si>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</si>
  <si>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</si>
  <si>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</si>
  <si>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</si>
  <si>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</si>
  <si>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</si>
  <si>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</si>
  <si>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</si>
  <si>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</si>
  <si>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</si>
  <si>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</si>
  <si>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</si>
  <si>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</si>
  <si>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</si>
  <si>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</si>
  <si>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</si>
  <si>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</si>
  <si>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</si>
  <si>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</si>
  <si>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</si>
  <si>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</si>
  <si>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</si>
  <si>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</si>
  <si>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</si>
  <si>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</si>
  <si>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</si>
  <si>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</si>
  <si>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</si>
  <si>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</si>
  <si>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</si>
  <si>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</si>
  <si>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</si>
  <si>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</si>
  <si>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</si>
  <si>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</si>
  <si>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</si>
  <si>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</si>
  <si>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</si>
  <si>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</si>
  <si>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</si>
  <si>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</si>
  <si>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</si>
  <si>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</si>
  <si>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</si>
  <si>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</si>
  <si>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</si>
  <si>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</si>
  <si>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</si>
  <si>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</si>
  <si>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</si>
  <si>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</si>
  <si>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</si>
  <si>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</si>
  <si>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</si>
  <si>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</si>
  <si>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</si>
  <si>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</si>
  <si>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</si>
  <si>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</si>
  <si>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</si>
  <si>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</si>
  <si>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</si>
  <si>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</si>
  <si>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</si>
  <si>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</si>
  <si>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</si>
  <si>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</si>
  <si>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</si>
  <si>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</si>
  <si>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</si>
  <si>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</si>
  <si>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</si>
  <si>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</si>
  <si>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</si>
  <si>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</si>
  <si>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</si>
  <si>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</si>
  <si>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</si>
  <si>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</si>
  <si>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</si>
  <si>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</si>
  <si>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</si>
  <si>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</si>
  <si>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</si>
  <si>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</si>
  <si>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</si>
  <si>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</si>
  <si>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</si>
  <si>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</si>
  <si>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</si>
  <si>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</si>
  <si>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</si>
  <si>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</si>
  <si>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</si>
  <si>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</si>
  <si>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</si>
  <si>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</si>
  <si>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</si>
  <si>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</si>
  <si>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</si>
  <si>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</si>
  <si>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</si>
  <si>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</si>
  <si>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</si>
  <si>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</si>
  <si>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</si>
  <si>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</si>
  <si>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</si>
  <si>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</si>
  <si>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</si>
  <si>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</si>
  <si>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</si>
  <si>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</si>
  <si>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</si>
  <si>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</si>
  <si>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</si>
  <si>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</si>
  <si>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</si>
  <si>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</si>
  <si>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</si>
  <si>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</si>
  <si>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</si>
  <si>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</si>
  <si>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</si>
  <si>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</si>
  <si>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</si>
  <si>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</si>
  <si>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</si>
  <si>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</si>
  <si>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</si>
  <si>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</si>
  <si>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</si>
  <si>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</si>
  <si>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</si>
  <si>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</si>
  <si>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</si>
  <si>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</si>
  <si>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</si>
  <si>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</si>
  <si>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</si>
  <si>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</si>
  <si>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</si>
  <si>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</si>
  <si>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</si>
  <si>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</si>
  <si>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</si>
  <si>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</si>
  <si>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</si>
  <si>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</si>
  <si>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</si>
  <si>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</si>
  <si>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</si>
  <si>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</si>
  <si>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</si>
  <si>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</si>
  <si>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</si>
  <si>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</si>
  <si>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</si>
  <si>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</si>
  <si>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</si>
  <si>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</si>
  <si>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</si>
  <si>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</si>
  <si>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</si>
  <si>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</si>
  <si>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</si>
  <si>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</si>
  <si>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</si>
  <si>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</si>
  <si>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</si>
  <si>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</si>
  <si>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</si>
  <si>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</si>
  <si>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</si>
  <si>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</si>
  <si>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</si>
  <si>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</si>
  <si>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</si>
  <si>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</si>
  <si>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</si>
  <si>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</si>
  <si>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</si>
  <si>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</si>
  <si>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</si>
  <si>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</si>
  <si>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</si>
  <si>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</si>
  <si>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</si>
  <si>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</si>
  <si>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</si>
  <si>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</si>
  <si>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</si>
  <si>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</si>
  <si>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</si>
  <si>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</si>
  <si>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</si>
  <si>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</si>
  <si>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</si>
  <si>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</si>
  <si>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</si>
  <si>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</si>
  <si>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</si>
  <si>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</si>
  <si>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</si>
  <si>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</si>
  <si>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</si>
  <si>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</si>
  <si>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</si>
  <si>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</si>
  <si>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</si>
  <si>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</si>
  <si>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</si>
  <si>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</si>
  <si>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</si>
  <si>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</si>
  <si>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</si>
  <si>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</si>
  <si>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</si>
  <si>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</si>
  <si>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</si>
  <si>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</si>
  <si>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</si>
  <si>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</si>
  <si>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</si>
  <si>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</si>
  <si>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</si>
  <si>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</si>
  <si>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</si>
  <si>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</si>
  <si>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</si>
  <si>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</si>
  <si>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</si>
  <si>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</si>
  <si>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</si>
  <si>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</si>
  <si>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</si>
  <si>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</si>
  <si>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</si>
  <si>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</si>
  <si>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</si>
  <si>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</si>
  <si>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</si>
  <si>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</si>
  <si>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</si>
  <si>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</si>
  <si>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</si>
  <si>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</si>
  <si>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</si>
  <si>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</si>
  <si>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</si>
  <si>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</si>
  <si>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</si>
  <si>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</si>
  <si>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</si>
  <si>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</si>
  <si>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</si>
  <si>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</si>
  <si>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</si>
  <si>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</si>
  <si>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</si>
  <si>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</si>
  <si>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</si>
  <si>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</si>
  <si>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</si>
  <si>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</si>
  <si>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</si>
  <si>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</si>
  <si>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</si>
  <si>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</si>
  <si>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</si>
  <si>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</si>
  <si>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</si>
  <si>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</si>
  <si>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</si>
  <si>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</si>
  <si>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НДФ ДСК Хоризонт 2030</t>
  </si>
  <si>
    <t>РГ-05-1711</t>
  </si>
  <si>
    <t>177511001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</si>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</sst>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90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1493</v>
      </c>
    </row>
    <row r="21" spans="2:3" ht="15.75">
      <c r="B21" s="24" t="s">
        <v>238</v>
      </c>
      <c r="C21" s="267" t="s">
        <v>1494</v>
      </c>
    </row>
    <row r="22" spans="2:3" ht="15.75">
      <c r="B22" s="24" t="s">
        <v>239</v>
      </c>
      <c r="C22" s="267" t="s">
        <v>1495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1497</v>
      </c>
    </row>
    <row r="27" spans="2:3" ht="15.75">
      <c r="B27" s="27" t="s">
        <v>249</v>
      </c>
      <c r="C27" s="268" t="s">
        <v>1498</v>
      </c>
    </row>
    <row r="28" spans="2:3" ht="15.75">
      <c r="B28" s="27" t="s">
        <v>242</v>
      </c>
      <c r="C28" s="268" t="s">
        <v>1499</v>
      </c>
    </row>
    <row r="29" spans="2:3" ht="15.75">
      <c r="B29" s="27" t="s">
        <v>243</v>
      </c>
      <c r="C29" s="490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 ХОРИЗОНТ 2030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 ХОРИЗОНТ 2030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 ХОРИЗОНТ 2030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 ХОРИЗОНТ 2030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44771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НДФ ДСК ХОРИЗОНТ 2030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2214473</v>
      </c>
      <c r="E11" s="348">
        <f>'1-SB'!D47</f>
        <v>1839023</v>
      </c>
      <c r="F11" s="346"/>
    </row>
    <row r="12" spans="2:6" ht="15.75">
      <c r="B12" s="342"/>
      <c r="C12" s="342" t="s">
        <v>1353</v>
      </c>
      <c r="D12" s="347">
        <f>'1-SB'!G47</f>
        <v>2214473</v>
      </c>
      <c r="E12" s="348">
        <f>'1-SB'!H47</f>
        <v>1839023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489134</v>
      </c>
      <c r="E19" s="347">
        <f>'1-SB'!C25</f>
        <v>489134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489134</v>
      </c>
      <c r="E20" s="357">
        <f>'1-SB'!C22</f>
        <v>489134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2511131</v>
      </c>
      <c r="E26" s="361">
        <f>'1-SB'!G11</f>
        <v>2511131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-7992</v>
      </c>
      <c r="E27" s="361">
        <f>'1-SB'!G16</f>
        <v>-7992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9994</v>
      </c>
      <c r="E28" s="361">
        <f>'1-SB'!G19+'1-SB'!G21</f>
        <v>9994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-301494</v>
      </c>
      <c r="E29" s="361">
        <f>'1-SB'!G20+'1-SB'!G22</f>
        <v>-301494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2211639</v>
      </c>
      <c r="E30" s="363">
        <f>'1-SB'!G24</f>
        <v>2211639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-25</v>
      </c>
      <c r="F41" s="364">
        <f>D41-E41</f>
        <v>25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2834</v>
      </c>
      <c r="F44" s="364">
        <f>D44-E44</f>
        <v>-2834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1725364</v>
      </c>
      <c r="F47" s="364">
        <f>D47-E47</f>
        <v>-1725364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НДФ ДСК Хоризонт 2030</v>
      </c>
      <c r="B3" s="387" t="str">
        <f aca="true" t="shared" si="1" ref="B3:B34">dfRG</f>
        <v>РГ-05-1711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НДФ ДСК Хоризонт 2030</v>
      </c>
      <c r="B4" s="387" t="str">
        <f t="shared" si="1"/>
        <v>РГ-05-1711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НДФ ДСК Хоризонт 2030</v>
      </c>
      <c r="B5" s="387" t="str">
        <f t="shared" si="1"/>
        <v>РГ-05-1711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НДФ ДСК Хоризонт 2030</v>
      </c>
      <c r="B6" s="387" t="str">
        <f t="shared" si="1"/>
        <v>РГ-05-1711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НДФ ДСК Хоризонт 2030</v>
      </c>
      <c r="B7" s="387" t="str">
        <f t="shared" si="1"/>
        <v>РГ-05-1711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НДФ ДСК Хоризонт 2030</v>
      </c>
      <c r="B8" s="387" t="str">
        <f t="shared" si="1"/>
        <v>РГ-05-1711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НДФ ДСК Хоризонт 2030</v>
      </c>
      <c r="B9" s="387" t="str">
        <f t="shared" si="1"/>
        <v>РГ-05-1711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НДФ ДСК Хоризонт 2030</v>
      </c>
      <c r="B10" s="387" t="str">
        <f t="shared" si="1"/>
        <v>РГ-05-1711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НДФ ДСК Хоризонт 2030</v>
      </c>
      <c r="B11" s="387" t="str">
        <f t="shared" si="1"/>
        <v>РГ-05-1711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НДФ ДСК Хоризонт 2030</v>
      </c>
      <c r="B12" s="387" t="str">
        <f t="shared" si="1"/>
        <v>РГ-05-1711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НДФ ДСК Хоризонт 2030</v>
      </c>
      <c r="B13" s="387" t="str">
        <f t="shared" si="1"/>
        <v>РГ-05-1711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НДФ ДСК Хоризонт 2030</v>
      </c>
      <c r="B14" s="387" t="str">
        <f t="shared" si="1"/>
        <v>РГ-05-1711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НДФ ДСК Хоризонт 2030</v>
      </c>
      <c r="B15" s="387" t="str">
        <f t="shared" si="1"/>
        <v>РГ-05-1711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489134</v>
      </c>
    </row>
    <row r="16" spans="1:7" ht="15.75">
      <c r="A16" s="386" t="str">
        <f t="shared" si="0"/>
        <v>НДФ ДСК Хоризонт 2030</v>
      </c>
      <c r="B16" s="387" t="str">
        <f t="shared" si="1"/>
        <v>РГ-05-1711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НДФ ДСК Хоризонт 2030</v>
      </c>
      <c r="B17" s="387" t="str">
        <f t="shared" si="1"/>
        <v>РГ-05-1711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НДФ ДСК Хоризонт 2030</v>
      </c>
      <c r="B18" s="387" t="str">
        <f t="shared" si="1"/>
        <v>РГ-05-1711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489134</v>
      </c>
    </row>
    <row r="19" spans="1:7" ht="15.75">
      <c r="A19" s="386" t="str">
        <f t="shared" si="0"/>
        <v>НДФ ДСК Хоризонт 2030</v>
      </c>
      <c r="B19" s="387" t="str">
        <f t="shared" si="1"/>
        <v>РГ-05-1711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НДФ ДСК Хоризонт 2030</v>
      </c>
      <c r="B20" s="387" t="str">
        <f t="shared" si="1"/>
        <v>РГ-05-1711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НДФ ДСК Хоризонт 2030</v>
      </c>
      <c r="B21" s="387" t="str">
        <f t="shared" si="1"/>
        <v>РГ-05-1711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НДФ ДСК Хоризонт 2030</v>
      </c>
      <c r="B22" s="387" t="str">
        <f t="shared" si="1"/>
        <v>РГ-05-1711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НДФ ДСК Хоризонт 2030</v>
      </c>
      <c r="B23" s="387" t="str">
        <f t="shared" si="1"/>
        <v>РГ-05-1711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НДФ ДСК Хоризонт 2030</v>
      </c>
      <c r="B24" s="387" t="str">
        <f t="shared" si="1"/>
        <v>РГ-05-1711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НДФ ДСК Хоризонт 2030</v>
      </c>
      <c r="B25" s="387" t="str">
        <f t="shared" si="1"/>
        <v>РГ-05-1711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НДФ ДСК Хоризонт 2030</v>
      </c>
      <c r="B26" s="387" t="str">
        <f t="shared" si="1"/>
        <v>РГ-05-1711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1725364</v>
      </c>
    </row>
    <row r="27" spans="1:7" ht="15.75">
      <c r="A27" s="386" t="str">
        <f t="shared" si="0"/>
        <v>НДФ ДСК Хоризонт 2030</v>
      </c>
      <c r="B27" s="387" t="str">
        <f t="shared" si="1"/>
        <v>РГ-05-1711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НДФ ДСК Хоризонт 2030</v>
      </c>
      <c r="B28" s="387" t="str">
        <f t="shared" si="1"/>
        <v>РГ-05-1711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НДФ ДСК Хоризонт 2030</v>
      </c>
      <c r="B29" s="387" t="str">
        <f t="shared" si="1"/>
        <v>РГ-05-1711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НДФ ДСК Хоризонт 2030</v>
      </c>
      <c r="B30" s="387" t="str">
        <f t="shared" si="1"/>
        <v>РГ-05-1711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1725364</v>
      </c>
    </row>
    <row r="31" spans="1:7" ht="15.75">
      <c r="A31" s="386" t="str">
        <f t="shared" si="0"/>
        <v>НДФ ДСК Хоризонт 2030</v>
      </c>
      <c r="B31" s="387" t="str">
        <f t="shared" si="1"/>
        <v>РГ-05-1711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НДФ ДСК Хоризонт 2030</v>
      </c>
      <c r="B32" s="387" t="str">
        <f t="shared" si="1"/>
        <v>РГ-05-1711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-25</v>
      </c>
    </row>
    <row r="33" spans="1:7" ht="15.75">
      <c r="A33" s="386" t="str">
        <f t="shared" si="0"/>
        <v>НДФ ДСК Хоризонт 2030</v>
      </c>
      <c r="B33" s="387" t="str">
        <f t="shared" si="1"/>
        <v>РГ-05-1711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НДФ ДСК Хоризонт 2030</v>
      </c>
      <c r="B34" s="387" t="str">
        <f t="shared" si="1"/>
        <v>РГ-05-1711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НДФ ДСК Хоризонт 2030</v>
      </c>
      <c r="B35" s="387" t="str">
        <f aca="true" t="shared" si="4" ref="B35:B58">dfRG</f>
        <v>РГ-05-1711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НДФ ДСК Хоризонт 2030</v>
      </c>
      <c r="B36" s="387" t="str">
        <f t="shared" si="4"/>
        <v>РГ-05-1711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-25</v>
      </c>
    </row>
    <row r="37" spans="1:7" ht="15.75">
      <c r="A37" s="386" t="str">
        <f t="shared" si="3"/>
        <v>НДФ ДСК Хоризонт 2030</v>
      </c>
      <c r="B37" s="387" t="str">
        <f t="shared" si="4"/>
        <v>РГ-05-1711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НДФ ДСК Хоризонт 2030</v>
      </c>
      <c r="B38" s="387" t="str">
        <f t="shared" si="4"/>
        <v>РГ-05-1711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2214473</v>
      </c>
    </row>
    <row r="39" spans="1:7" ht="15.75">
      <c r="A39" s="386" t="str">
        <f t="shared" si="3"/>
        <v>НДФ ДСК Хоризонт 2030</v>
      </c>
      <c r="B39" s="387" t="str">
        <f t="shared" si="4"/>
        <v>РГ-05-1711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2214473</v>
      </c>
    </row>
    <row r="40" spans="1:7" ht="15.75">
      <c r="A40" s="405" t="str">
        <f t="shared" si="3"/>
        <v>НДФ ДСК Хоризонт 2030</v>
      </c>
      <c r="B40" s="406" t="str">
        <f t="shared" si="4"/>
        <v>РГ-05-1711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НДФ ДСК Хоризонт 2030</v>
      </c>
      <c r="B41" s="406" t="str">
        <f t="shared" si="4"/>
        <v>РГ-05-1711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2511131</v>
      </c>
    </row>
    <row r="42" spans="1:7" ht="15.75">
      <c r="A42" s="405" t="str">
        <f t="shared" si="3"/>
        <v>НДФ ДСК Хоризонт 2030</v>
      </c>
      <c r="B42" s="406" t="str">
        <f t="shared" si="4"/>
        <v>РГ-05-1711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НДФ ДСК Хоризонт 2030</v>
      </c>
      <c r="B43" s="406" t="str">
        <f t="shared" si="4"/>
        <v>РГ-05-1711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-7992</v>
      </c>
    </row>
    <row r="44" spans="1:7" ht="15.75">
      <c r="A44" s="405" t="str">
        <f t="shared" si="3"/>
        <v>НДФ ДСК Хоризонт 2030</v>
      </c>
      <c r="B44" s="406" t="str">
        <f t="shared" si="4"/>
        <v>РГ-05-1711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НДФ ДСК Хоризонт 2030</v>
      </c>
      <c r="B45" s="406" t="str">
        <f t="shared" si="4"/>
        <v>РГ-05-1711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НДФ ДСК Хоризонт 2030</v>
      </c>
      <c r="B46" s="406" t="str">
        <f t="shared" si="4"/>
        <v>РГ-05-1711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-7992</v>
      </c>
    </row>
    <row r="47" spans="1:7" ht="15.75">
      <c r="A47" s="405" t="str">
        <f t="shared" si="3"/>
        <v>НДФ ДСК Хоризонт 2030</v>
      </c>
      <c r="B47" s="406" t="str">
        <f t="shared" si="4"/>
        <v>РГ-05-1711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НДФ ДСК Хоризонт 2030</v>
      </c>
      <c r="B48" s="406" t="str">
        <f t="shared" si="4"/>
        <v>РГ-05-1711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9994</v>
      </c>
    </row>
    <row r="49" spans="1:7" ht="15.75">
      <c r="A49" s="405" t="str">
        <f t="shared" si="3"/>
        <v>НДФ ДСК Хоризонт 2030</v>
      </c>
      <c r="B49" s="406" t="str">
        <f t="shared" si="4"/>
        <v>РГ-05-1711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9994</v>
      </c>
    </row>
    <row r="50" spans="1:7" ht="15.75">
      <c r="A50" s="405" t="str">
        <f t="shared" si="3"/>
        <v>НДФ ДСК Хоризонт 2030</v>
      </c>
      <c r="B50" s="406" t="str">
        <f t="shared" si="4"/>
        <v>РГ-05-1711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НДФ ДСК Хоризонт 2030</v>
      </c>
      <c r="B51" s="406" t="str">
        <f t="shared" si="4"/>
        <v>РГ-05-1711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НДФ ДСК Хоризонт 2030</v>
      </c>
      <c r="B52" s="406" t="str">
        <f t="shared" si="4"/>
        <v>РГ-05-1711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-301494</v>
      </c>
    </row>
    <row r="53" spans="1:7" ht="15.75">
      <c r="A53" s="405" t="str">
        <f t="shared" si="3"/>
        <v>НДФ ДСК Хоризонт 2030</v>
      </c>
      <c r="B53" s="406" t="str">
        <f t="shared" si="4"/>
        <v>РГ-05-1711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-291500</v>
      </c>
    </row>
    <row r="54" spans="1:7" ht="15.75">
      <c r="A54" s="405" t="str">
        <f t="shared" si="3"/>
        <v>НДФ ДСК Хоризонт 2030</v>
      </c>
      <c r="B54" s="406" t="str">
        <f t="shared" si="4"/>
        <v>РГ-05-1711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2211639</v>
      </c>
    </row>
    <row r="55" spans="1:7" ht="15.75">
      <c r="A55" s="405" t="str">
        <f t="shared" si="3"/>
        <v>НДФ ДСК Хоризонт 2030</v>
      </c>
      <c r="B55" s="406" t="str">
        <f t="shared" si="4"/>
        <v>РГ-05-1711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НДФ ДСК Хоризонт 2030</v>
      </c>
      <c r="B56" s="406" t="str">
        <f t="shared" si="4"/>
        <v>РГ-05-1711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НДФ ДСК Хоризонт 2030</v>
      </c>
      <c r="B57" s="406" t="str">
        <f t="shared" si="4"/>
        <v>РГ-05-1711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2834</v>
      </c>
    </row>
    <row r="58" spans="1:7" ht="15.75">
      <c r="A58" s="405" t="str">
        <f t="shared" si="3"/>
        <v>НДФ ДСК Хоризонт 2030</v>
      </c>
      <c r="B58" s="406" t="str">
        <f t="shared" si="4"/>
        <v>РГ-05-1711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2414</v>
      </c>
    </row>
    <row r="60" spans="1:7" ht="15.75">
      <c r="A60" s="405" t="str">
        <f aca="true" t="shared" si="6" ref="A60:A81">dfName</f>
        <v>НДФ ДСК Хоризонт 2030</v>
      </c>
      <c r="B60" s="406" t="str">
        <f aca="true" t="shared" si="7" ref="B60:B81">dfRG</f>
        <v>РГ-05-1711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НДФ ДСК Хоризонт 2030</v>
      </c>
      <c r="B61" s="406" t="str">
        <f t="shared" si="7"/>
        <v>РГ-05-1711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НДФ ДСК Хоризонт 2030</v>
      </c>
      <c r="B62" s="406" t="str">
        <f t="shared" si="7"/>
        <v>РГ-05-1711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НДФ ДСК Хоризонт 2030</v>
      </c>
      <c r="B63" s="406" t="str">
        <f t="shared" si="7"/>
        <v>РГ-05-1711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НДФ ДСК Хоризонт 2030</v>
      </c>
      <c r="B64" s="406" t="str">
        <f t="shared" si="7"/>
        <v>РГ-05-1711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НДФ ДСК Хоризонт 2030</v>
      </c>
      <c r="B65" s="406" t="str">
        <f t="shared" si="7"/>
        <v>РГ-05-1711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НДФ ДСК Хоризонт 2030</v>
      </c>
      <c r="B66" s="406" t="str">
        <f t="shared" si="7"/>
        <v>РГ-05-1711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НДФ ДСК Хоризонт 2030</v>
      </c>
      <c r="B67" s="406" t="str">
        <f t="shared" si="7"/>
        <v>РГ-05-1711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НДФ ДСК Хоризонт 2030</v>
      </c>
      <c r="B68" s="406" t="str">
        <f t="shared" si="7"/>
        <v>РГ-05-1711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НДФ ДСК Хоризонт 2030</v>
      </c>
      <c r="B69" s="406" t="str">
        <f t="shared" si="7"/>
        <v>РГ-05-1711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2834</v>
      </c>
    </row>
    <row r="70" spans="1:7" ht="15.75">
      <c r="A70" s="405" t="str">
        <f t="shared" si="6"/>
        <v>НДФ ДСК Хоризонт 2030</v>
      </c>
      <c r="B70" s="406" t="str">
        <f t="shared" si="7"/>
        <v>РГ-05-1711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2214473</v>
      </c>
    </row>
    <row r="71" spans="1:7" ht="15.75">
      <c r="A71" s="423" t="str">
        <f t="shared" si="6"/>
        <v>НДФ ДСК Хоризонт 2030</v>
      </c>
      <c r="B71" s="424" t="str">
        <f t="shared" si="7"/>
        <v>РГ-05-1711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НДФ ДСК Хоризонт 2030</v>
      </c>
      <c r="B72" s="424" t="str">
        <f t="shared" si="7"/>
        <v>РГ-05-1711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НДФ ДСК Хоризонт 2030</v>
      </c>
      <c r="B73" s="424" t="str">
        <f t="shared" si="7"/>
        <v>РГ-05-1711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307</v>
      </c>
    </row>
    <row r="74" spans="1:7" ht="31.5">
      <c r="A74" s="423" t="str">
        <f t="shared" si="6"/>
        <v>НДФ ДСК Хоризонт 2030</v>
      </c>
      <c r="B74" s="424" t="str">
        <f t="shared" si="7"/>
        <v>РГ-05-1711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НДФ ДСК Хоризонт 2030</v>
      </c>
      <c r="B75" s="424" t="str">
        <f t="shared" si="7"/>
        <v>РГ-05-1711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936913</v>
      </c>
    </row>
    <row r="76" spans="1:7" ht="15.75">
      <c r="A76" s="423" t="str">
        <f t="shared" si="6"/>
        <v>НДФ ДСК Хоризонт 2030</v>
      </c>
      <c r="B76" s="424" t="str">
        <f t="shared" si="7"/>
        <v>РГ-05-1711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61</v>
      </c>
    </row>
    <row r="77" spans="1:7" ht="15.75">
      <c r="A77" s="423" t="str">
        <f t="shared" si="6"/>
        <v>НДФ ДСК Хоризонт 2030</v>
      </c>
      <c r="B77" s="424" t="str">
        <f t="shared" si="7"/>
        <v>РГ-05-1711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433</v>
      </c>
    </row>
    <row r="78" spans="1:7" ht="15.75">
      <c r="A78" s="423" t="str">
        <f t="shared" si="6"/>
        <v>НДФ ДСК Хоризонт 2030</v>
      </c>
      <c r="B78" s="424" t="str">
        <f t="shared" si="7"/>
        <v>РГ-05-1711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937714</v>
      </c>
    </row>
    <row r="79" spans="1:7" ht="15.75">
      <c r="A79" s="423" t="str">
        <f t="shared" si="6"/>
        <v>НДФ ДСК Хоризонт 2030</v>
      </c>
      <c r="B79" s="424" t="str">
        <f t="shared" si="7"/>
        <v>РГ-05-1711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НДФ ДСК Хоризонт 2030</v>
      </c>
      <c r="B80" s="424" t="str">
        <f t="shared" si="7"/>
        <v>РГ-05-1711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НДФ ДСК Хоризонт 2030</v>
      </c>
      <c r="B81" s="424" t="str">
        <f t="shared" si="7"/>
        <v>РГ-05-1711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17890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НДФ ДСК Хоризонт 2030</v>
      </c>
      <c r="B83" s="424" t="str">
        <f aca="true" t="shared" si="10" ref="B83:B109">dfRG</f>
        <v>РГ-05-1711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НДФ ДСК Хоризонт 2030</v>
      </c>
      <c r="B84" s="424" t="str">
        <f t="shared" si="10"/>
        <v>РГ-05-1711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НДФ ДСК Хоризонт 2030</v>
      </c>
      <c r="B85" s="424" t="str">
        <f t="shared" si="10"/>
        <v>РГ-05-1711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17890</v>
      </c>
    </row>
    <row r="86" spans="1:7" ht="15.75">
      <c r="A86" s="423" t="str">
        <f t="shared" si="9"/>
        <v>НДФ ДСК Хоризонт 2030</v>
      </c>
      <c r="B86" s="424" t="str">
        <f t="shared" si="10"/>
        <v>РГ-05-1711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955604</v>
      </c>
    </row>
    <row r="87" spans="1:7" ht="15.75">
      <c r="A87" s="423" t="str">
        <f t="shared" si="9"/>
        <v>НДФ ДСК Хоризонт 2030</v>
      </c>
      <c r="B87" s="424" t="str">
        <f t="shared" si="10"/>
        <v>РГ-05-1711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НДФ ДСК Хоризонт 2030</v>
      </c>
      <c r="B88" s="424" t="str">
        <f t="shared" si="10"/>
        <v>РГ-05-1711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НДФ ДСК Хоризонт 2030</v>
      </c>
      <c r="B89" s="424" t="str">
        <f t="shared" si="10"/>
        <v>РГ-05-1711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НДФ ДСК Хоризонт 2030</v>
      </c>
      <c r="B90" s="424" t="str">
        <f t="shared" si="10"/>
        <v>РГ-05-1711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955604</v>
      </c>
    </row>
    <row r="91" spans="1:7" ht="15.75">
      <c r="A91" s="434" t="str">
        <f t="shared" si="9"/>
        <v>НДФ ДСК Хоризонт 2030</v>
      </c>
      <c r="B91" s="435" t="str">
        <f t="shared" si="10"/>
        <v>РГ-05-1711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НДФ ДСК Хоризонт 2030</v>
      </c>
      <c r="B92" s="435" t="str">
        <f t="shared" si="10"/>
        <v>РГ-05-1711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НДФ ДСК Хоризонт 2030</v>
      </c>
      <c r="B93" s="435" t="str">
        <f t="shared" si="10"/>
        <v>РГ-05-1711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4726</v>
      </c>
    </row>
    <row r="94" spans="1:7" ht="31.5">
      <c r="A94" s="434" t="str">
        <f t="shared" si="9"/>
        <v>НДФ ДСК Хоризонт 2030</v>
      </c>
      <c r="B94" s="435" t="str">
        <f t="shared" si="10"/>
        <v>РГ-05-1711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32</v>
      </c>
    </row>
    <row r="95" spans="1:7" ht="31.5">
      <c r="A95" s="434" t="str">
        <f t="shared" si="9"/>
        <v>НДФ ДСК Хоризонт 2030</v>
      </c>
      <c r="B95" s="435" t="str">
        <f t="shared" si="10"/>
        <v>РГ-05-1711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649321</v>
      </c>
    </row>
    <row r="96" spans="1:7" ht="15.75">
      <c r="A96" s="434" t="str">
        <f t="shared" si="9"/>
        <v>НДФ ДСК Хоризонт 2030</v>
      </c>
      <c r="B96" s="435" t="str">
        <f t="shared" si="10"/>
        <v>РГ-05-1711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31</v>
      </c>
    </row>
    <row r="97" spans="1:7" ht="15.75">
      <c r="A97" s="434" t="str">
        <f t="shared" si="9"/>
        <v>НДФ ДСК Хоризонт 2030</v>
      </c>
      <c r="B97" s="435" t="str">
        <f t="shared" si="10"/>
        <v>РГ-05-1711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НДФ ДСК Хоризонт 2030</v>
      </c>
      <c r="B98" s="435" t="str">
        <f t="shared" si="10"/>
        <v>РГ-05-1711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НДФ ДСК Хоризонт 2030</v>
      </c>
      <c r="B99" s="435" t="str">
        <f t="shared" si="10"/>
        <v>РГ-05-1711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654110</v>
      </c>
    </row>
    <row r="100" spans="1:7" ht="15.75">
      <c r="A100" s="434" t="str">
        <f t="shared" si="9"/>
        <v>НДФ ДСК Хоризонт 2030</v>
      </c>
      <c r="B100" s="435" t="str">
        <f t="shared" si="10"/>
        <v>РГ-05-1711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НДФ ДСК Хоризонт 2030</v>
      </c>
      <c r="B101" s="435" t="str">
        <f t="shared" si="10"/>
        <v>РГ-05-1711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НДФ ДСК Хоризонт 2030</v>
      </c>
      <c r="B102" s="435" t="str">
        <f t="shared" si="10"/>
        <v>РГ-05-1711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654110</v>
      </c>
    </row>
    <row r="103" spans="1:7" ht="15.75">
      <c r="A103" s="434" t="str">
        <f t="shared" si="9"/>
        <v>НДФ ДСК Хоризонт 2030</v>
      </c>
      <c r="B103" s="435" t="str">
        <f t="shared" si="10"/>
        <v>РГ-05-1711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301494</v>
      </c>
    </row>
    <row r="104" spans="1:7" ht="15.75">
      <c r="A104" s="434" t="str">
        <f t="shared" si="9"/>
        <v>НДФ ДСК Хоризонт 2030</v>
      </c>
      <c r="B104" s="435" t="str">
        <f t="shared" si="10"/>
        <v>РГ-05-1711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НДФ ДСК Хоризонт 2030</v>
      </c>
      <c r="B105" s="435" t="str">
        <f t="shared" si="10"/>
        <v>РГ-05-1711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301494</v>
      </c>
    </row>
    <row r="106" spans="1:7" ht="15.75">
      <c r="A106" s="434" t="str">
        <f t="shared" si="9"/>
        <v>НДФ ДСК Хоризонт 2030</v>
      </c>
      <c r="B106" s="435" t="str">
        <f t="shared" si="10"/>
        <v>РГ-05-1711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955604</v>
      </c>
    </row>
    <row r="107" spans="1:7" ht="15.75">
      <c r="A107" s="446" t="str">
        <f t="shared" si="9"/>
        <v>НДФ ДСК Хоризонт 2030</v>
      </c>
      <c r="B107" s="447" t="str">
        <f t="shared" si="10"/>
        <v>РГ-05-1711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НДФ ДСК Хоризонт 2030</v>
      </c>
      <c r="B108" s="447" t="str">
        <f t="shared" si="10"/>
        <v>РГ-05-1711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674510</v>
      </c>
    </row>
    <row r="109" spans="1:7" ht="31.5">
      <c r="A109" s="446" t="str">
        <f t="shared" si="9"/>
        <v>НДФ ДСК Хоризонт 2030</v>
      </c>
      <c r="B109" s="447" t="str">
        <f t="shared" si="10"/>
        <v>РГ-05-1711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НДФ ДСК Хоризонт 2030</v>
      </c>
      <c r="B110" s="447" t="str">
        <f aca="true" t="shared" si="13" ref="B110:B141">dfRG</f>
        <v>РГ-05-1711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НДФ ДСК Хоризонт 2030</v>
      </c>
      <c r="B111" s="447" t="str">
        <f t="shared" si="13"/>
        <v>РГ-05-1711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НДФ ДСК Хоризонт 2030</v>
      </c>
      <c r="B112" s="447" t="str">
        <f t="shared" si="13"/>
        <v>РГ-05-1711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НДФ ДСК Хоризонт 2030</v>
      </c>
      <c r="B113" s="447" t="str">
        <f t="shared" si="13"/>
        <v>РГ-05-1711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НДФ ДСК Хоризонт 2030</v>
      </c>
      <c r="B114" s="447" t="str">
        <f t="shared" si="13"/>
        <v>РГ-05-1711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674510</v>
      </c>
    </row>
    <row r="115" spans="1:7" ht="15.75">
      <c r="A115" s="446" t="str">
        <f t="shared" si="12"/>
        <v>НДФ ДСК Хоризонт 2030</v>
      </c>
      <c r="B115" s="447" t="str">
        <f t="shared" si="13"/>
        <v>РГ-05-1711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НДФ ДСК Хоризонт 2030</v>
      </c>
      <c r="B116" s="447" t="str">
        <f t="shared" si="13"/>
        <v>РГ-05-1711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-349786</v>
      </c>
    </row>
    <row r="117" spans="1:7" ht="31.5">
      <c r="A117" s="446" t="str">
        <f t="shared" si="12"/>
        <v>НДФ ДСК Хоризонт 2030</v>
      </c>
      <c r="B117" s="447" t="str">
        <f t="shared" si="13"/>
        <v>РГ-05-1711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НДФ ДСК Хоризонт 2030</v>
      </c>
      <c r="B118" s="447" t="str">
        <f t="shared" si="13"/>
        <v>РГ-05-1711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-778</v>
      </c>
    </row>
    <row r="119" spans="1:7" ht="15.75">
      <c r="A119" s="446" t="str">
        <f t="shared" si="12"/>
        <v>НДФ ДСК Хоризонт 2030</v>
      </c>
      <c r="B119" s="447" t="str">
        <f t="shared" si="13"/>
        <v>РГ-05-1711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4718</v>
      </c>
    </row>
    <row r="120" spans="1:7" ht="15.75">
      <c r="A120" s="446" t="str">
        <f t="shared" si="12"/>
        <v>НДФ ДСК Хоризонт 2030</v>
      </c>
      <c r="B120" s="447" t="str">
        <f t="shared" si="13"/>
        <v>РГ-05-1711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-12598</v>
      </c>
    </row>
    <row r="121" spans="1:7" ht="15.75">
      <c r="A121" s="446" t="str">
        <f t="shared" si="12"/>
        <v>НДФ ДСК Хоризонт 2030</v>
      </c>
      <c r="B121" s="447" t="str">
        <f t="shared" si="13"/>
        <v>РГ-05-1711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-2645</v>
      </c>
    </row>
    <row r="122" spans="1:7" ht="15.75">
      <c r="A122" s="446" t="str">
        <f t="shared" si="12"/>
        <v>НДФ ДСК Хоризонт 2030</v>
      </c>
      <c r="B122" s="447" t="str">
        <f t="shared" si="13"/>
        <v>РГ-05-1711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-19</v>
      </c>
    </row>
    <row r="123" spans="1:7" ht="15.75">
      <c r="A123" s="446" t="str">
        <f t="shared" si="12"/>
        <v>НДФ ДСК Хоризонт 2030</v>
      </c>
      <c r="B123" s="447" t="str">
        <f t="shared" si="13"/>
        <v>РГ-05-1711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НДФ ДСК Хоризонт 2030</v>
      </c>
      <c r="B124" s="447" t="str">
        <f t="shared" si="13"/>
        <v>РГ-05-1711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-361108</v>
      </c>
    </row>
    <row r="125" spans="1:7" ht="15.75">
      <c r="A125" s="446" t="str">
        <f t="shared" si="12"/>
        <v>НДФ ДСК Хоризонт 2030</v>
      </c>
      <c r="B125" s="447" t="str">
        <f t="shared" si="13"/>
        <v>РГ-05-1711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НДФ ДСК Хоризонт 2030</v>
      </c>
      <c r="B126" s="447" t="str">
        <f t="shared" si="13"/>
        <v>РГ-05-1711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НДФ ДСК Хоризонт 2030</v>
      </c>
      <c r="B127" s="447" t="str">
        <f t="shared" si="13"/>
        <v>РГ-05-1711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НДФ ДСК Хоризонт 2030</v>
      </c>
      <c r="B128" s="447" t="str">
        <f t="shared" si="13"/>
        <v>РГ-05-1711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НДФ ДСК Хоризонт 2030</v>
      </c>
      <c r="B129" s="447" t="str">
        <f t="shared" si="13"/>
        <v>РГ-05-1711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НДФ ДСК Хоризонт 2030</v>
      </c>
      <c r="B130" s="447" t="str">
        <f t="shared" si="13"/>
        <v>РГ-05-1711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-150</v>
      </c>
    </row>
    <row r="131" spans="1:7" ht="31.5">
      <c r="A131" s="446" t="str">
        <f t="shared" si="12"/>
        <v>НДФ ДСК Хоризонт 2030</v>
      </c>
      <c r="B131" s="447" t="str">
        <f t="shared" si="13"/>
        <v>РГ-05-1711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-150</v>
      </c>
    </row>
    <row r="132" spans="1:7" ht="31.5">
      <c r="A132" s="446" t="str">
        <f t="shared" si="12"/>
        <v>НДФ ДСК Хоризонт 2030</v>
      </c>
      <c r="B132" s="447" t="str">
        <f t="shared" si="13"/>
        <v>РГ-05-1711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313252</v>
      </c>
    </row>
    <row r="133" spans="1:7" ht="31.5">
      <c r="A133" s="446" t="str">
        <f t="shared" si="12"/>
        <v>НДФ ДСК Хоризонт 2030</v>
      </c>
      <c r="B133" s="447" t="str">
        <f t="shared" si="13"/>
        <v>РГ-05-1711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175882</v>
      </c>
    </row>
    <row r="134" spans="1:7" ht="31.5">
      <c r="A134" s="446" t="str">
        <f t="shared" si="12"/>
        <v>НДФ ДСК Хоризонт 2030</v>
      </c>
      <c r="B134" s="447" t="str">
        <f t="shared" si="13"/>
        <v>РГ-05-1711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489134</v>
      </c>
    </row>
    <row r="135" spans="1:7" ht="15.75">
      <c r="A135" s="446" t="str">
        <f t="shared" si="12"/>
        <v>НДФ ДСК Хоризонт 2030</v>
      </c>
      <c r="B135" s="447" t="str">
        <f t="shared" si="13"/>
        <v>РГ-05-1711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489134</v>
      </c>
    </row>
    <row r="136" spans="1:7" ht="31.5">
      <c r="A136" s="434" t="str">
        <f t="shared" si="12"/>
        <v>НДФ ДСК Хоризонт 2030</v>
      </c>
      <c r="B136" s="435" t="str">
        <f t="shared" si="13"/>
        <v>РГ-05-1711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НДФ ДСК Хоризонт 2030</v>
      </c>
      <c r="B137" s="435" t="str">
        <f t="shared" si="13"/>
        <v>РГ-05-1711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1838623</v>
      </c>
    </row>
    <row r="138" spans="1:7" ht="31.5">
      <c r="A138" s="434" t="str">
        <f t="shared" si="12"/>
        <v>НДФ ДСК Хоризонт 2030</v>
      </c>
      <c r="B138" s="435" t="str">
        <f t="shared" si="13"/>
        <v>РГ-05-1711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НДФ ДСК Хоризонт 2030</v>
      </c>
      <c r="B139" s="435" t="str">
        <f t="shared" si="13"/>
        <v>РГ-05-1711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НДФ ДСК Хоризонт 2030</v>
      </c>
      <c r="B140" s="435" t="str">
        <f t="shared" si="13"/>
        <v>РГ-05-1711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НДФ ДСК Хоризонт 2030</v>
      </c>
      <c r="B141" s="435" t="str">
        <f t="shared" si="13"/>
        <v>РГ-05-1711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1838623</v>
      </c>
    </row>
    <row r="142" spans="1:7" ht="31.5">
      <c r="A142" s="434" t="str">
        <f aca="true" t="shared" si="15" ref="A142:A155">dfName</f>
        <v>НДФ ДСК Хоризонт 2030</v>
      </c>
      <c r="B142" s="435" t="str">
        <f aca="true" t="shared" si="16" ref="B142:B155">dfRG</f>
        <v>РГ-05-1711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674510</v>
      </c>
    </row>
    <row r="143" spans="1:7" ht="31.5">
      <c r="A143" s="434" t="str">
        <f t="shared" si="15"/>
        <v>НДФ ДСК Хоризонт 2030</v>
      </c>
      <c r="B143" s="435" t="str">
        <f t="shared" si="16"/>
        <v>РГ-05-1711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1157738</v>
      </c>
    </row>
    <row r="144" spans="1:7" ht="31.5">
      <c r="A144" s="434" t="str">
        <f t="shared" si="15"/>
        <v>НДФ ДСК Хоризонт 2030</v>
      </c>
      <c r="B144" s="435" t="str">
        <f t="shared" si="16"/>
        <v>РГ-05-1711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-483228</v>
      </c>
    </row>
    <row r="145" spans="1:7" ht="31.5">
      <c r="A145" s="434" t="str">
        <f t="shared" si="15"/>
        <v>НДФ ДСК Хоризонт 2030</v>
      </c>
      <c r="B145" s="435" t="str">
        <f t="shared" si="16"/>
        <v>РГ-05-1711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-301494</v>
      </c>
    </row>
    <row r="146" spans="1:7" ht="31.5">
      <c r="A146" s="434" t="str">
        <f t="shared" si="15"/>
        <v>НДФ ДСК Хоризонт 2030</v>
      </c>
      <c r="B146" s="435" t="str">
        <f t="shared" si="16"/>
        <v>РГ-05-1711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НДФ ДСК Хоризонт 2030</v>
      </c>
      <c r="B147" s="435" t="str">
        <f t="shared" si="16"/>
        <v>РГ-05-1711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НДФ ДСК Хоризонт 2030</v>
      </c>
      <c r="B148" s="435" t="str">
        <f t="shared" si="16"/>
        <v>РГ-05-1711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НДФ ДСК Хоризонт 2030</v>
      </c>
      <c r="B149" s="435" t="str">
        <f t="shared" si="16"/>
        <v>РГ-05-1711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НДФ ДСК Хоризонт 2030</v>
      </c>
      <c r="B150" s="435" t="str">
        <f t="shared" si="16"/>
        <v>РГ-05-1711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НДФ ДСК Хоризонт 2030</v>
      </c>
      <c r="B151" s="435" t="str">
        <f t="shared" si="16"/>
        <v>РГ-05-1711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НДФ ДСК Хоризонт 2030</v>
      </c>
      <c r="B152" s="435" t="str">
        <f t="shared" si="16"/>
        <v>РГ-05-1711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НДФ ДСК Хоризонт 2030</v>
      </c>
      <c r="B153" s="435" t="str">
        <f t="shared" si="16"/>
        <v>РГ-05-1711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НДФ ДСК Хоризонт 2030</v>
      </c>
      <c r="B154" s="435" t="str">
        <f t="shared" si="16"/>
        <v>РГ-05-1711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НДФ ДСК Хоризонт 2030</v>
      </c>
      <c r="B155" s="435" t="str">
        <f t="shared" si="16"/>
        <v>РГ-05-1711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НДФ ДСК Хоризонт 2030</v>
      </c>
      <c r="B157" s="435" t="str">
        <f aca="true" t="shared" si="19" ref="B157:B201">dfRG</f>
        <v>РГ-05-1711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2211639</v>
      </c>
    </row>
    <row r="158" spans="1:7" ht="31.5">
      <c r="A158" s="434" t="str">
        <f t="shared" si="18"/>
        <v>НДФ ДСК Хоризонт 2030</v>
      </c>
      <c r="B158" s="435" t="str">
        <f t="shared" si="19"/>
        <v>РГ-05-1711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НДФ ДСК Хоризонт 2030</v>
      </c>
      <c r="B159" s="435" t="str">
        <f t="shared" si="19"/>
        <v>РГ-05-1711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2211639</v>
      </c>
    </row>
    <row r="160" spans="1:7" ht="15.75">
      <c r="A160" s="475" t="str">
        <f t="shared" si="18"/>
        <v>НДФ ДСК Хоризонт 2030</v>
      </c>
      <c r="B160" s="476" t="str">
        <f t="shared" si="19"/>
        <v>РГ-05-1711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НДФ ДСК Хоризонт 2030</v>
      </c>
      <c r="B161" s="476" t="str">
        <f t="shared" si="19"/>
        <v>РГ-05-1711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1835703</v>
      </c>
    </row>
    <row r="162" spans="1:7" ht="15.75">
      <c r="A162" s="475" t="str">
        <f t="shared" si="18"/>
        <v>НДФ ДСК Хоризонт 2030</v>
      </c>
      <c r="B162" s="476" t="str">
        <f t="shared" si="19"/>
        <v>РГ-05-1711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2511130.5619</v>
      </c>
    </row>
    <row r="163" spans="1:7" ht="15.75">
      <c r="A163" s="475" t="str">
        <f t="shared" si="18"/>
        <v>НДФ ДСК Хоризонт 2030</v>
      </c>
      <c r="B163" s="476" t="str">
        <f t="shared" si="19"/>
        <v>РГ-05-1711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1193545.8561999996</v>
      </c>
    </row>
    <row r="164" spans="1:7" ht="31.5">
      <c r="A164" s="475" t="str">
        <f t="shared" si="18"/>
        <v>НДФ ДСК Хоризонт 2030</v>
      </c>
      <c r="B164" s="476" t="str">
        <f t="shared" si="19"/>
        <v>РГ-05-1711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1157738</v>
      </c>
    </row>
    <row r="165" spans="1:7" ht="15.75">
      <c r="A165" s="475" t="str">
        <f t="shared" si="18"/>
        <v>НДФ ДСК Хоризонт 2030</v>
      </c>
      <c r="B165" s="476" t="str">
        <f t="shared" si="19"/>
        <v>РГ-05-1711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518118.29430000007</v>
      </c>
    </row>
    <row r="166" spans="1:7" ht="31.5">
      <c r="A166" s="475" t="str">
        <f t="shared" si="18"/>
        <v>НДФ ДСК Хоризонт 2030</v>
      </c>
      <c r="B166" s="476" t="str">
        <f t="shared" si="19"/>
        <v>РГ-05-1711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483228</v>
      </c>
    </row>
    <row r="167" spans="1:7" ht="31.5">
      <c r="A167" s="475" t="str">
        <f t="shared" si="18"/>
        <v>НДФ ДСК Хоризонт 2030</v>
      </c>
      <c r="B167" s="476" t="str">
        <f t="shared" si="19"/>
        <v>РГ-05-1711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1.00159</v>
      </c>
    </row>
    <row r="168" spans="1:7" ht="31.5">
      <c r="A168" s="475" t="str">
        <f t="shared" si="18"/>
        <v>НДФ ДСК Хоризонт 2030</v>
      </c>
      <c r="B168" s="476" t="str">
        <f t="shared" si="19"/>
        <v>РГ-05-1711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0.88073</v>
      </c>
    </row>
    <row r="169" spans="1:7" ht="15.75">
      <c r="A169" s="475" t="str">
        <f t="shared" si="18"/>
        <v>НДФ ДСК Хоризонт 2030</v>
      </c>
      <c r="B169" s="476" t="str">
        <f t="shared" si="19"/>
        <v>РГ-05-1711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 t="str">
        <f t="shared" si="18"/>
        <v>НДФ ДСК Хоризонт 2030</v>
      </c>
      <c r="B170" s="476" t="str">
        <f t="shared" si="19"/>
        <v>РГ-05-1711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 t="str">
        <f t="shared" si="18"/>
        <v>НДФ ДСК Хоризонт 2030</v>
      </c>
      <c r="B171" s="476" t="str">
        <f t="shared" si="19"/>
        <v>РГ-05-1711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15012</v>
      </c>
    </row>
    <row r="172" spans="1:7" ht="15.75">
      <c r="A172" s="475" t="str">
        <f t="shared" si="18"/>
        <v>НДФ ДСК Хоризонт 2030</v>
      </c>
      <c r="B172" s="476" t="str">
        <f t="shared" si="19"/>
        <v>РГ-05-1711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2665</v>
      </c>
    </row>
    <row r="173" spans="1:7" ht="15.75">
      <c r="A173" s="475" t="str">
        <f t="shared" si="18"/>
        <v>НДФ ДСК Хоризонт 2030</v>
      </c>
      <c r="B173" s="476" t="str">
        <f t="shared" si="19"/>
        <v>РГ-05-1711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63</v>
      </c>
    </row>
    <row r="174" spans="1:7" ht="15.75">
      <c r="A174" s="475" t="str">
        <f t="shared" si="18"/>
        <v>НДФ ДСК Хоризонт 2030</v>
      </c>
      <c r="B174" s="476" t="str">
        <f t="shared" si="19"/>
        <v>РГ-05-1711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-0.12066813766111883</v>
      </c>
    </row>
    <row r="175" spans="1:7" ht="15.75">
      <c r="A175" s="475" t="str">
        <f t="shared" si="18"/>
        <v>НДФ ДСК Хоризонт 2030</v>
      </c>
      <c r="B175" s="476" t="str">
        <f t="shared" si="19"/>
        <v>РГ-05-1711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-0.11926999999999999</v>
      </c>
    </row>
    <row r="176" spans="1:7" ht="15.75">
      <c r="A176" s="475" t="str">
        <f t="shared" si="18"/>
        <v>НДФ ДСК Хоризонт 2030</v>
      </c>
      <c r="B176" s="476" t="str">
        <f t="shared" si="19"/>
        <v>РГ-05-1711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 t="str">
        <f>'5-DI'!D27</f>
        <v>-</v>
      </c>
    </row>
    <row r="177" spans="1:7" ht="15.75">
      <c r="A177" s="475" t="str">
        <f t="shared" si="18"/>
        <v>НДФ ДСК Хоризонт 2030</v>
      </c>
      <c r="B177" s="476" t="str">
        <f t="shared" si="19"/>
        <v>РГ-05-1711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 t="str">
        <f>'5-DI'!D28</f>
        <v>-</v>
      </c>
    </row>
    <row r="178" spans="1:7" ht="31.5">
      <c r="A178" s="446" t="str">
        <f t="shared" si="18"/>
        <v>НДФ ДСК Хоризонт 2030</v>
      </c>
      <c r="B178" s="447" t="str">
        <f t="shared" si="19"/>
        <v>РГ-05-1711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НДФ ДСК Хоризонт 2030</v>
      </c>
      <c r="B179" s="447" t="str">
        <f t="shared" si="19"/>
        <v>РГ-05-1711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НДФ ДСК Хоризонт 2030</v>
      </c>
      <c r="B180" s="447" t="str">
        <f t="shared" si="19"/>
        <v>РГ-05-1711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НДФ ДСК Хоризонт 2030</v>
      </c>
      <c r="B181" s="447" t="str">
        <f t="shared" si="19"/>
        <v>РГ-05-1711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НДФ ДСК Хоризонт 2030</v>
      </c>
      <c r="B182" s="447" t="str">
        <f t="shared" si="19"/>
        <v>РГ-05-1711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НДФ ДСК Хоризонт 2030</v>
      </c>
      <c r="B183" s="447" t="str">
        <f t="shared" si="19"/>
        <v>РГ-05-1711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НДФ ДСК Хоризонт 2030</v>
      </c>
      <c r="B184" s="447" t="str">
        <f t="shared" si="19"/>
        <v>РГ-05-1711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НДФ ДСК Хоризонт 2030</v>
      </c>
      <c r="B185" s="467" t="str">
        <f t="shared" si="19"/>
        <v>РГ-05-1711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НДФ ДСК Хоризонт 2030</v>
      </c>
      <c r="B186" s="467" t="str">
        <f t="shared" si="19"/>
        <v>РГ-05-1711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НДФ ДСК Хоризонт 2030</v>
      </c>
      <c r="B187" s="467" t="str">
        <f t="shared" si="19"/>
        <v>РГ-05-1711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НДФ ДСК Хоризонт 2030</v>
      </c>
      <c r="B188" s="467" t="str">
        <f t="shared" si="19"/>
        <v>РГ-05-1711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НДФ ДСК Хоризонт 2030</v>
      </c>
      <c r="B189" s="467" t="str">
        <f t="shared" si="19"/>
        <v>РГ-05-1711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НДФ ДСК Хоризонт 2030</v>
      </c>
      <c r="B190" s="467" t="str">
        <f t="shared" si="19"/>
        <v>РГ-05-1711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НДФ ДСК Хоризонт 2030</v>
      </c>
      <c r="B191" s="467" t="str">
        <f t="shared" si="19"/>
        <v>РГ-05-1711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НДФ ДСК Хоризонт 2030</v>
      </c>
      <c r="B192" s="467" t="str">
        <f t="shared" si="19"/>
        <v>РГ-05-1711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НДФ ДСК Хоризонт 2030</v>
      </c>
      <c r="B193" s="467" t="str">
        <f t="shared" si="19"/>
        <v>РГ-05-1711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НДФ ДСК Хоризонт 2030</v>
      </c>
      <c r="B194" s="467" t="str">
        <f t="shared" si="19"/>
        <v>РГ-05-1711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НДФ ДСК Хоризонт 2030</v>
      </c>
      <c r="B195" s="467" t="str">
        <f t="shared" si="19"/>
        <v>РГ-05-1711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НДФ ДСК Хоризонт 2030</v>
      </c>
      <c r="B196" s="467" t="str">
        <f t="shared" si="19"/>
        <v>РГ-05-1711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НДФ ДСК Хоризонт 2030</v>
      </c>
      <c r="B197" s="467" t="str">
        <f t="shared" si="19"/>
        <v>РГ-05-1711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НДФ ДСК Хоризонт 2030</v>
      </c>
      <c r="B198" s="467" t="str">
        <f t="shared" si="19"/>
        <v>РГ-05-1711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НДФ ДСК Хоризонт 2030</v>
      </c>
      <c r="B199" s="476" t="str">
        <f t="shared" si="19"/>
        <v>РГ-05-1711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НДФ ДСК Хоризонт 2030</v>
      </c>
      <c r="B200" s="476" t="str">
        <f t="shared" si="19"/>
        <v>РГ-05-1711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НДФ ДСК Хоризонт 2030</v>
      </c>
      <c r="B201" s="476" t="str">
        <f t="shared" si="19"/>
        <v>РГ-05-1711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НДФ ДСК Хоризонт 2030</v>
      </c>
      <c r="B202" s="476" t="str">
        <f aca="true" t="shared" si="22" ref="B202:B214">dfRG</f>
        <v>РГ-05-1711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НДФ ДСК Хоризонт 2030</v>
      </c>
      <c r="B203" s="476" t="str">
        <f t="shared" si="22"/>
        <v>РГ-05-1711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НДФ ДСК Хоризонт 2030</v>
      </c>
      <c r="B204" s="476" t="str">
        <f t="shared" si="22"/>
        <v>РГ-05-1711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НДФ ДСК Хоризонт 2030</v>
      </c>
      <c r="B205" s="476" t="str">
        <f t="shared" si="22"/>
        <v>РГ-05-1711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НДФ ДСК Хоризонт 2030</v>
      </c>
      <c r="B206" s="476" t="str">
        <f t="shared" si="22"/>
        <v>РГ-05-1711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НДФ ДСК Хоризонт 2030</v>
      </c>
      <c r="B207" s="476" t="str">
        <f t="shared" si="22"/>
        <v>РГ-05-1711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НДФ ДСК Хоризонт 2030</v>
      </c>
      <c r="B208" s="476" t="str">
        <f t="shared" si="22"/>
        <v>РГ-05-1711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НДФ ДСК Хоризонт 2030</v>
      </c>
      <c r="B209" s="476" t="str">
        <f t="shared" si="22"/>
        <v>РГ-05-1711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НДФ ДСК Хоризонт 2030</v>
      </c>
      <c r="B210" s="476" t="str">
        <f t="shared" si="22"/>
        <v>РГ-05-1711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НДФ ДСК Хоризонт 2030</v>
      </c>
      <c r="B211" s="476" t="str">
        <f t="shared" si="22"/>
        <v>РГ-05-1711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НДФ ДСК Хоризонт 2030</v>
      </c>
      <c r="B212" s="476" t="str">
        <f t="shared" si="22"/>
        <v>РГ-05-1711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НДФ ДСК Хоризонт 2030</v>
      </c>
      <c r="B213" s="476" t="str">
        <f t="shared" si="22"/>
        <v>РГ-05-1711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НДФ ДСК Хоризонт 2030</v>
      </c>
      <c r="B214" s="485" t="str">
        <f t="shared" si="22"/>
        <v>РГ-05-1711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1">
      <selection activeCell="H33" sqref="H3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ХОРИЗОНТ 2030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2511131</v>
      </c>
      <c r="H11" s="251">
        <v>1835703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-7992</v>
      </c>
      <c r="H13" s="231">
        <v>-7074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-7992</v>
      </c>
      <c r="H16" s="252">
        <f>SUM(H13:H15)</f>
        <v>-7074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9994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9994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9994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489134</v>
      </c>
      <c r="D22" s="286">
        <v>175882</v>
      </c>
      <c r="E22" s="287" t="s">
        <v>990</v>
      </c>
      <c r="F22" s="230" t="s">
        <v>991</v>
      </c>
      <c r="G22" s="231">
        <v>-301494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-291500</v>
      </c>
      <c r="H23" s="252">
        <f>H19+H21+H20+H22</f>
        <v>9994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2211639</v>
      </c>
      <c r="H24" s="252">
        <f>H11+H16+H23</f>
        <v>1838623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489134</v>
      </c>
      <c r="D25" s="252">
        <f>SUM(D21:D24)</f>
        <v>175882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2834</v>
      </c>
      <c r="H28" s="244">
        <f>SUM(H29:H31)</f>
        <v>400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2414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1725364</v>
      </c>
      <c r="D33" s="258">
        <v>1663141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1725364</v>
      </c>
      <c r="D37" s="243">
        <f>SUM(D32:D36)+D27</f>
        <v>1663141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-25</v>
      </c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2834</v>
      </c>
      <c r="H40" s="259">
        <f>SUM(H32:H39)+H28+H27</f>
        <v>400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-25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2214473</v>
      </c>
      <c r="D45" s="259">
        <f>D25+D37+D43+D44</f>
        <v>1839023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2214473</v>
      </c>
      <c r="D47" s="609">
        <f>D18+D45</f>
        <v>1839023</v>
      </c>
      <c r="E47" s="264" t="s">
        <v>35</v>
      </c>
      <c r="F47" s="223" t="s">
        <v>221</v>
      </c>
      <c r="G47" s="610">
        <f>G24+G40</f>
        <v>2214473</v>
      </c>
      <c r="H47" s="610">
        <f>H24+H40</f>
        <v>1839023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ХОРИЗОНТ 2030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44771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307</v>
      </c>
      <c r="D12" s="245"/>
      <c r="E12" s="136" t="s">
        <v>38</v>
      </c>
      <c r="F12" s="373" t="s">
        <v>811</v>
      </c>
      <c r="G12" s="245">
        <v>4726</v>
      </c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>
        <v>32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936913</v>
      </c>
      <c r="D14" s="245"/>
      <c r="E14" s="136" t="s">
        <v>940</v>
      </c>
      <c r="F14" s="373" t="s">
        <v>813</v>
      </c>
      <c r="G14" s="245">
        <v>649321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61</v>
      </c>
      <c r="D15" s="245"/>
      <c r="E15" s="136" t="s">
        <v>941</v>
      </c>
      <c r="F15" s="373" t="s">
        <v>814</v>
      </c>
      <c r="G15" s="245">
        <v>31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433</v>
      </c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937714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654110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17890</v>
      </c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17890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955604</v>
      </c>
      <c r="D26" s="248">
        <f>D18+D25</f>
        <v>0</v>
      </c>
      <c r="E26" s="250" t="s">
        <v>40</v>
      </c>
      <c r="F26" s="374" t="s">
        <v>819</v>
      </c>
      <c r="G26" s="248">
        <f>G18+G25</f>
        <v>654110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301494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301494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955604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955604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НДФ ДСК ХОРИЗОНТ 2030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44771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1157738</v>
      </c>
      <c r="D13" s="524">
        <v>-483228</v>
      </c>
      <c r="E13" s="525">
        <f>SUM(C13:D13)</f>
        <v>674510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1157738</v>
      </c>
      <c r="D19" s="528">
        <f>SUM(D13:D14,D16:D18)</f>
        <v>-483228</v>
      </c>
      <c r="E19" s="525">
        <f t="shared" si="0"/>
        <v>674510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100154</v>
      </c>
      <c r="D21" s="524">
        <v>-449940</v>
      </c>
      <c r="E21" s="525">
        <f>SUM(C21:D21)</f>
        <v>-349786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-778</v>
      </c>
      <c r="E23" s="525">
        <f t="shared" si="2"/>
        <v>-778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>
        <v>4718</v>
      </c>
      <c r="D24" s="524"/>
      <c r="E24" s="525">
        <f t="shared" si="2"/>
        <v>4718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-12598</v>
      </c>
      <c r="E25" s="525">
        <f t="shared" si="2"/>
        <v>-12598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-2645</v>
      </c>
      <c r="E26" s="525">
        <f t="shared" si="2"/>
        <v>-2645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>
        <v>-19</v>
      </c>
      <c r="E27" s="525">
        <f t="shared" si="2"/>
        <v>-19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104872</v>
      </c>
      <c r="D29" s="528">
        <f>SUM(D21:D28)</f>
        <v>-465980</v>
      </c>
      <c r="E29" s="525">
        <f t="shared" si="2"/>
        <v>-361108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1262610</v>
      </c>
      <c r="D37" s="528">
        <f t="shared" si="5"/>
        <v>-949358</v>
      </c>
      <c r="E37" s="528">
        <f t="shared" si="5"/>
        <v>313252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175882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489134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489134</v>
      </c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1835703</v>
      </c>
      <c r="D14" s="611">
        <f>'1-SB'!H13</f>
        <v>-7074</v>
      </c>
      <c r="E14" s="611">
        <f>'1-SB'!H14</f>
        <v>0</v>
      </c>
      <c r="F14" s="611">
        <f>'1-SB'!H15</f>
        <v>0</v>
      </c>
      <c r="G14" s="611">
        <f>'1-SB'!H19+'1-SB'!H21</f>
        <v>9994</v>
      </c>
      <c r="H14" s="611">
        <f>'1-SB'!H20+'1-SB'!H22</f>
        <v>0</v>
      </c>
      <c r="I14" s="611">
        <f aca="true" t="shared" si="0" ref="I14:I36">SUM(C14:H14)</f>
        <v>1838623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1835703</v>
      </c>
      <c r="D18" s="612">
        <f t="shared" si="2"/>
        <v>-7074</v>
      </c>
      <c r="E18" s="612">
        <f>E14+E15</f>
        <v>0</v>
      </c>
      <c r="F18" s="612">
        <f t="shared" si="2"/>
        <v>0</v>
      </c>
      <c r="G18" s="612">
        <f t="shared" si="2"/>
        <v>9994</v>
      </c>
      <c r="H18" s="612">
        <f t="shared" si="2"/>
        <v>0</v>
      </c>
      <c r="I18" s="611">
        <f t="shared" si="0"/>
        <v>1838623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675428</v>
      </c>
      <c r="D19" s="612">
        <f t="shared" si="3"/>
        <v>-918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674510</v>
      </c>
      <c r="J19" s="105"/>
    </row>
    <row r="20" spans="1:10" ht="15">
      <c r="A20" s="205" t="s">
        <v>225</v>
      </c>
      <c r="B20" s="82" t="s">
        <v>863</v>
      </c>
      <c r="C20" s="236">
        <v>1193546</v>
      </c>
      <c r="D20" s="236">
        <v>-35808</v>
      </c>
      <c r="E20" s="236"/>
      <c r="F20" s="236"/>
      <c r="G20" s="236"/>
      <c r="H20" s="236"/>
      <c r="I20" s="611">
        <f t="shared" si="0"/>
        <v>1157738</v>
      </c>
      <c r="J20" s="105"/>
    </row>
    <row r="21" spans="1:10" ht="15">
      <c r="A21" s="205" t="s">
        <v>226</v>
      </c>
      <c r="B21" s="82" t="s">
        <v>864</v>
      </c>
      <c r="C21" s="236">
        <v>-518118</v>
      </c>
      <c r="D21" s="236">
        <v>34890</v>
      </c>
      <c r="E21" s="236"/>
      <c r="F21" s="236"/>
      <c r="G21" s="236"/>
      <c r="H21" s="236"/>
      <c r="I21" s="611">
        <f t="shared" si="0"/>
        <v>-483228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-301494</v>
      </c>
      <c r="I22" s="611">
        <f t="shared" si="0"/>
        <v>-301494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2511131</v>
      </c>
      <c r="D34" s="612">
        <f t="shared" si="7"/>
        <v>-7992</v>
      </c>
      <c r="E34" s="612">
        <f t="shared" si="7"/>
        <v>0</v>
      </c>
      <c r="F34" s="612">
        <f t="shared" si="7"/>
        <v>0</v>
      </c>
      <c r="G34" s="612">
        <f t="shared" si="7"/>
        <v>9994</v>
      </c>
      <c r="H34" s="612">
        <f t="shared" si="7"/>
        <v>-301494</v>
      </c>
      <c r="I34" s="611">
        <f t="shared" si="0"/>
        <v>2211639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2511131</v>
      </c>
      <c r="D36" s="615">
        <f t="shared" si="8"/>
        <v>-7992</v>
      </c>
      <c r="E36" s="615">
        <f t="shared" si="8"/>
        <v>0</v>
      </c>
      <c r="F36" s="615">
        <f t="shared" si="8"/>
        <v>0</v>
      </c>
      <c r="G36" s="615">
        <f t="shared" si="8"/>
        <v>9994</v>
      </c>
      <c r="H36" s="615">
        <f t="shared" si="8"/>
        <v>-301494</v>
      </c>
      <c r="I36" s="611">
        <f t="shared" si="0"/>
        <v>2211639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НДФ ДСК ХОРИЗОНТ 2030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1835703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2511130.5619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1193545.8561999996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1157738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518118.29430000007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483228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1.00159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0.88073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>
        <v>15012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2665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63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-0.12066813766111883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-0.11926999999999999</v>
      </c>
    </row>
    <row r="27" spans="1:4" ht="15.75">
      <c r="A27" s="372">
        <v>17</v>
      </c>
      <c r="B27" s="572" t="s">
        <v>1445</v>
      </c>
      <c r="C27" s="571" t="s">
        <v>1450</v>
      </c>
      <c r="D27" s="600" t="s">
        <v>1501</v>
      </c>
    </row>
    <row r="28" spans="1:4" ht="15.75">
      <c r="A28" s="372">
        <v>18</v>
      </c>
      <c r="B28" s="572" t="s">
        <v>1446</v>
      </c>
      <c r="C28" s="571" t="s">
        <v>1479</v>
      </c>
      <c r="D28" s="600" t="s">
        <v>1501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ХОРИЗОНТ 2030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ХОРИЗОНТ 2030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44771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ХОРИЗОНТ 2030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2022-07-29T12:23:27Z</dcterms:modified>
  <cp:category/>
  <cp:version/>
  <cp:contentType/>
  <cp:contentStatus/>
</cp:coreProperties>
</file>