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5985" tabRatio="961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<sst xmlns="http://schemas.openxmlformats.org/spreadsheetml/2006/main" count="248" uniqueCount="201">
  <si>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</si>
  <si>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</si>
  <si>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</si>
  <si>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</si>
  <si>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</si>
  <si>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</si>
  <si>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</si>
  <si>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</si>
  <si>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</si>
  <si>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</si>
  <si>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</si>
  <si>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</si>
  <si>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</si>
  <si>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</si>
  <si>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</si>
  <si>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</si>
  <si>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</si>
  <si>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</si>
  <si>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</si>
  <si>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</si>
  <si>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</si>
  <si>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</si>
  <si>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</si>
  <si>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</si>
  <si>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</si>
  <si>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</si>
  <si>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</si>
  <si>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</si>
  <si>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</si>
  <si>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</si>
  <si>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</si>
  <si>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</si>
  <si>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</si>
  <si>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</si>
  <si>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</si>
  <si>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</si>
  <si>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</si>
  <si>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</si>
  <si>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</si>
  <si>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</si>
  <si>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</si>
  <si>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</si>
  <si>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</si>
  <si>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</si>
  <si>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</si>
  <si>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</si>
  <si>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</si>
  <si>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</si>
  <si>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</si>
  <si>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</si>
  <si>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</si>
  <si>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</si>
  <si>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</si>
  <si>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</si>
  <si>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</si>
  <si>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</si>
  <si>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</si>
  <si>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</si>
  <si>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</si>
  <si>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</si>
  <si>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</si>
  <si>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</si>
  <si>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</si>
  <si>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</si>
  <si>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</si>
  <si>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</si>
  <si>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</si>
  <si>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</si>
  <si>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</si>
  <si>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</si>
  <si>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</si>
  <si>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</si>
  <si>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</si>
  <si>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</si>
  <si>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</si>
  <si>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</si>
  <si>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</si>
  <si>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</si>
  <si>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</si>
  <si>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</si>
  <si>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</si>
  <si>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</si>
  <si>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</si>
  <si>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</si>
  <si>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</si>
  <si>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</si>
  <si>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</si>
  <si>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</si>
  <si>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</si>
  <si>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</si>
  <si>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</si>
  <si>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</si>
  <si>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</si>
  <si>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</si>
  <si>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</si>
  <si>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</si>
  <si>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</si>
  <si>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</si>
  <si>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</si>
  <si>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</si>
  <si>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</si>
  <si>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</si>
  <si>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</si>
  <si>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</si>
  <si>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</si>
  <si>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</si>
  <si>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</si>
  <si>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</si>
  <si>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</si>
  <si>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</si>
  <si>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</si>
  <si>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</si>
  <si>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</si>
  <si>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</si>
  <si>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</si>
  <si>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</si>
  <si>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</si>
  <si>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</si>
  <si>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</si>
  <si>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</si>
  <si>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</si>
  <si>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</si>
  <si>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</si>
  <si>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</si>
  <si>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</si>
  <si>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</si>
  <si>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</si>
  <si>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</si>
  <si>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</si>
  <si>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</si>
  <si>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</si>
  <si>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</si>
  <si>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</si>
  <si>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</si>
  <si>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</si>
  <si>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</si>
  <si>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</si>
  <si>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</si>
  <si>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</si>
  <si>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</si>
  <si>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</si>
  <si>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</si>
  <si>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</si>
  <si>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</si>
  <si>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</si>
  <si>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</si>
  <si>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</si>
  <si>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</si>
  <si>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</si>
  <si>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</si>
  <si>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</si>
  <si>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</si>
  <si>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</si>
  <si>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</si>
  <si>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</si>
  <si>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</si>
  <si>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</si>
  <si>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</si>
  <si>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</si>
  <si>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</si>
  <si>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</si>
  <si>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</si>
  <si>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</si>
  <si>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</si>
  <si>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</si>
  <si>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</si>
  <si>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</si>
  <si>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</si>
  <si>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</si>
  <si>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</si>
  <si>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</si>
  <si>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</si>
  <si>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</si>
  <si>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</si>
  <si>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</si>
  <si>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</si>
  <si>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</si>
  <si>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</si>
  <si>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</si>
  <si>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</si>
  <si>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</si>
  <si>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</si>
  <si>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</si>
  <si>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</si>
  <si>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</si>
  <si>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</si>
  <si>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</si>
  <si>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</si>
  <si>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</si>
  <si>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</si>
  <si>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</si>
  <si>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</si>
  <si>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</si>
  <si>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</si>
  <si>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</si>
  <si>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</si>
  <si>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</si>
  <si>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</si>
  <si>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.</t>
  </si>
  <si>
    <t>Отчетен период: към 31.12.2015 г.</t>
  </si>
  <si>
    <t>Дата: 18.03.2016 г.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</si>
</sst>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%"/>
    <numFmt numFmtId="179" formatCode="0.000"/>
    <numFmt numFmtId="180" formatCode="#,##0.00000000000"/>
    <numFmt numFmtId="181" formatCode="0.000000"/>
    <numFmt numFmtId="182" formatCode="0.000000%"/>
    <numFmt numFmtId="183" formatCode="#,##0.0000"/>
    <numFmt numFmtId="184" formatCode="#,##0.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000"/>
    <numFmt numFmtId="194" formatCode="_-* #,##0\ _л_в_-;\-* #,##0\ _л_в_-;_-* &quot;-&quot;??\ _л_в_-;_-@_-"/>
    <numFmt numFmtId="195" formatCode="_-* #,##0.00000\ _л_в_-;\-* #,##0.00000\ _л_в_-;_-* &quot;-&quot;??\ _л_в_-;_-@_-"/>
    <numFmt numFmtId="196" formatCode="[$-402]dd\ mmmm\ yyyy\ &quot;г.&quot;"/>
    <numFmt numFmtId="197" formatCode="dd/mm/yyyy\ &quot;г.&quot;;@"/>
    <numFmt numFmtId="198" formatCode="#,##0.000000"/>
    <numFmt numFmtId="199" formatCode="#,##0.000"/>
    <numFmt numFmtId="200" formatCode="_-* #,##0.00000\ _л_в_-;\-* #,##0.00000\ _л_в_-;_-* &quot;-&quot;?????\ _л_в_-;_-@_-"/>
    <numFmt numFmtId="201" formatCode="#,##0.00000"/>
    <numFmt numFmtId="202" formatCode="dd/mm/yyyy"/>
  </numFmts>
  <fonts count="3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58" applyFont="1" applyFill="1" applyBorder="1" applyAlignment="1" applyProtection="1">
      <alignment horizontal="center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/>
      <protection locked="0"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14" fontId="6" fillId="0" borderId="10" xfId="58" applyNumberFormat="1" applyFont="1" applyFill="1" applyBorder="1" applyAlignment="1" applyProtection="1">
      <alignment horizontal="center" vertical="center" wrapText="1"/>
      <protection/>
    </xf>
    <xf numFmtId="49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57" applyNumberFormat="1" applyFont="1" applyFill="1" applyAlignment="1">
      <alignment wrapText="1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>
      <alignment/>
      <protection/>
    </xf>
    <xf numFmtId="4" fontId="7" fillId="0" borderId="0" xfId="57" applyNumberFormat="1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/>
      <protection/>
    </xf>
    <xf numFmtId="180" fontId="7" fillId="0" borderId="0" xfId="57" applyNumberFormat="1" applyFont="1" applyFill="1" applyBorder="1" applyAlignment="1">
      <alignment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>
      <alignment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58" applyFont="1" applyFill="1" applyBorder="1" applyAlignment="1" applyProtection="1">
      <alignment vertical="top" wrapText="1"/>
      <protection locked="0"/>
    </xf>
    <xf numFmtId="0" fontId="1" fillId="0" borderId="0" xfId="58" applyFont="1" applyFill="1" applyAlignment="1" applyProtection="1">
      <alignment horizontal="right" vertical="top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1" fillId="0" borderId="10" xfId="60" applyFont="1" applyFill="1" applyBorder="1" applyAlignment="1" applyProtection="1">
      <alignment horizontal="center" vertical="center" wrapText="1"/>
      <protection/>
    </xf>
    <xf numFmtId="0" fontId="1" fillId="0" borderId="10" xfId="6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58" applyFont="1" applyFill="1" applyBorder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vertical="top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59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1" applyFont="1" applyFill="1" applyAlignment="1">
      <alignment horizontal="left" vertical="justify" wrapText="1"/>
      <protection/>
    </xf>
    <xf numFmtId="0" fontId="6" fillId="0" borderId="0" xfId="61" applyFont="1" applyFill="1" applyAlignment="1">
      <alignment horizontal="left" vertical="justify"/>
      <protection/>
    </xf>
    <xf numFmtId="0" fontId="7" fillId="0" borderId="0" xfId="61" applyFont="1" applyFill="1" applyAlignment="1">
      <alignment horizontal="left" vertical="justify"/>
      <protection/>
    </xf>
    <xf numFmtId="0" fontId="5" fillId="0" borderId="0" xfId="58" applyFont="1" applyFill="1" applyBorder="1" applyAlignment="1" applyProtection="1">
      <alignment horizontal="left" vertical="justify" wrapText="1"/>
      <protection locked="0"/>
    </xf>
    <xf numFmtId="0" fontId="6" fillId="0" borderId="0" xfId="58" applyFont="1" applyFill="1" applyBorder="1" applyAlignment="1" applyProtection="1">
      <alignment horizontal="left" vertical="justify" wrapText="1"/>
      <protection locked="0"/>
    </xf>
    <xf numFmtId="0" fontId="3" fillId="0" borderId="0" xfId="58" applyFont="1" applyFill="1" applyAlignment="1" applyProtection="1">
      <alignment horizontal="left" vertical="justify"/>
      <protection locked="0"/>
    </xf>
    <xf numFmtId="0" fontId="6" fillId="0" borderId="0" xfId="61" applyFont="1" applyFill="1" applyBorder="1" applyAlignment="1" applyProtection="1">
      <alignment horizontal="left" vertical="justify" wrapText="1"/>
      <protection/>
    </xf>
    <xf numFmtId="0" fontId="3" fillId="0" borderId="0" xfId="58" applyFont="1" applyFill="1" applyAlignment="1" applyProtection="1">
      <alignment horizontal="left" vertical="justify" wrapText="1"/>
      <protection locked="0"/>
    </xf>
    <xf numFmtId="0" fontId="6" fillId="0" borderId="12" xfId="58" applyFont="1" applyFill="1" applyBorder="1" applyAlignment="1" applyProtection="1">
      <alignment horizontal="left" vertical="justify" wrapText="1"/>
      <protection locked="0"/>
    </xf>
    <xf numFmtId="0" fontId="6" fillId="0" borderId="0" xfId="61" applyFont="1" applyFill="1" applyBorder="1" applyAlignment="1">
      <alignment horizontal="left" vertical="justify" wrapText="1"/>
      <protection/>
    </xf>
    <xf numFmtId="0" fontId="5" fillId="0" borderId="0" xfId="59" applyFont="1" applyFill="1" applyAlignment="1">
      <alignment horizontal="center" vertical="justify" wrapText="1"/>
      <protection/>
    </xf>
    <xf numFmtId="0" fontId="1" fillId="0" borderId="10" xfId="61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1" applyFont="1" applyFill="1" applyBorder="1" applyAlignment="1">
      <alignment horizontal="left" vertical="justify" wrapText="1"/>
      <protection/>
    </xf>
    <xf numFmtId="3" fontId="1" fillId="0" borderId="10" xfId="61" applyNumberFormat="1" applyFont="1" applyFill="1" applyBorder="1" applyAlignment="1">
      <alignment horizontal="righ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/>
    </xf>
    <xf numFmtId="0" fontId="3" fillId="0" borderId="10" xfId="61" applyFont="1" applyFill="1" applyBorder="1" applyAlignment="1">
      <alignment horizontal="lef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 locked="0"/>
    </xf>
    <xf numFmtId="3" fontId="1" fillId="0" borderId="10" xfId="61" applyNumberFormat="1" applyFont="1" applyFill="1" applyBorder="1" applyAlignment="1" applyProtection="1">
      <alignment horizontal="right" vertical="justify"/>
      <protection/>
    </xf>
    <xf numFmtId="3" fontId="1" fillId="0" borderId="10" xfId="61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61" applyFont="1" applyFill="1" applyBorder="1" applyAlignment="1" applyProtection="1">
      <alignment horizontal="left" wrapText="1"/>
      <protection locked="0"/>
    </xf>
    <xf numFmtId="3" fontId="1" fillId="0" borderId="0" xfId="61" applyNumberFormat="1" applyFont="1" applyFill="1" applyBorder="1" applyAlignment="1" applyProtection="1">
      <alignment horizontal="left" wrapText="1"/>
      <protection locked="0"/>
    </xf>
    <xf numFmtId="0" fontId="3" fillId="0" borderId="0" xfId="61" applyFont="1" applyFill="1" applyBorder="1" applyAlignment="1" applyProtection="1">
      <alignment horizontal="left"/>
      <protection locked="0"/>
    </xf>
    <xf numFmtId="0" fontId="1" fillId="0" borderId="0" xfId="61" applyFont="1" applyFill="1" applyBorder="1" applyAlignment="1" applyProtection="1">
      <alignment horizontal="left"/>
      <protection locked="0"/>
    </xf>
    <xf numFmtId="49" fontId="3" fillId="0" borderId="0" xfId="61" applyNumberFormat="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/>
    </xf>
    <xf numFmtId="3" fontId="3" fillId="0" borderId="0" xfId="61" applyNumberFormat="1" applyFont="1" applyFill="1" applyBorder="1" applyAlignment="1" applyProtection="1">
      <alignment horizontal="left" vertical="justify"/>
      <protection/>
    </xf>
    <xf numFmtId="1" fontId="3" fillId="0" borderId="0" xfId="61" applyNumberFormat="1" applyFont="1" applyFill="1" applyBorder="1" applyAlignment="1" applyProtection="1">
      <alignment horizontal="left" vertical="justify"/>
      <protection/>
    </xf>
    <xf numFmtId="3" fontId="3" fillId="0" borderId="0" xfId="61" applyNumberFormat="1" applyFont="1" applyFill="1" applyBorder="1" applyAlignment="1" applyProtection="1">
      <alignment horizontal="left" vertical="justify"/>
      <protection locked="0"/>
    </xf>
    <xf numFmtId="0" fontId="3" fillId="0" borderId="0" xfId="61" applyFont="1" applyFill="1" applyBorder="1" applyAlignment="1" applyProtection="1">
      <alignment horizontal="left" vertical="justify"/>
      <protection locked="0"/>
    </xf>
    <xf numFmtId="0" fontId="7" fillId="0" borderId="0" xfId="57" applyFont="1" applyFill="1" applyAlignment="1">
      <alignment wrapText="1"/>
      <protection/>
    </xf>
    <xf numFmtId="3" fontId="7" fillId="24" borderId="10" xfId="0" applyNumberFormat="1" applyFont="1" applyFill="1" applyBorder="1" applyAlignment="1">
      <alignment/>
    </xf>
    <xf numFmtId="3" fontId="16" fillId="0" borderId="0" xfId="57" applyNumberFormat="1" applyFont="1" applyFill="1" applyBorder="1">
      <alignment/>
      <protection/>
    </xf>
    <xf numFmtId="3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0" fontId="7" fillId="24" borderId="0" xfId="0" applyFont="1" applyFill="1" applyAlignment="1">
      <alignment/>
    </xf>
    <xf numFmtId="0" fontId="6" fillId="24" borderId="0" xfId="58" applyFont="1" applyFill="1" applyAlignment="1" applyProtection="1">
      <alignment horizontal="center" vertical="center" wrapText="1"/>
      <protection locked="0"/>
    </xf>
    <xf numFmtId="0" fontId="7" fillId="24" borderId="0" xfId="0" applyFont="1" applyFill="1" applyAlignment="1">
      <alignment vertical="center" wrapText="1"/>
    </xf>
    <xf numFmtId="14" fontId="6" fillId="24" borderId="10" xfId="58" applyNumberFormat="1" applyFont="1" applyFill="1" applyBorder="1" applyAlignment="1" applyProtection="1">
      <alignment horizontal="center" vertical="center" wrapText="1"/>
      <protection/>
    </xf>
    <xf numFmtId="0" fontId="6" fillId="24" borderId="10" xfId="58" applyFont="1" applyFill="1" applyBorder="1" applyAlignment="1" applyProtection="1">
      <alignment horizontal="center" vertical="center" wrapText="1"/>
      <protection/>
    </xf>
    <xf numFmtId="3" fontId="7" fillId="24" borderId="10" xfId="0" applyNumberFormat="1" applyFont="1" applyFill="1" applyBorder="1" applyAlignment="1">
      <alignment wrapText="1"/>
    </xf>
    <xf numFmtId="3" fontId="6" fillId="24" borderId="10" xfId="0" applyNumberFormat="1" applyFont="1" applyFill="1" applyBorder="1" applyAlignment="1">
      <alignment wrapText="1"/>
    </xf>
    <xf numFmtId="3" fontId="6" fillId="24" borderId="10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57" applyFont="1" applyFill="1" applyBorder="1">
      <alignment/>
      <protection/>
    </xf>
    <xf numFmtId="0" fontId="7" fillId="24" borderId="0" xfId="57" applyFont="1" applyFill="1">
      <alignment/>
      <protection/>
    </xf>
    <xf numFmtId="0" fontId="7" fillId="24" borderId="0" xfId="0" applyFont="1" applyFill="1" applyBorder="1" applyAlignment="1">
      <alignment wrapText="1"/>
    </xf>
    <xf numFmtId="0" fontId="7" fillId="24" borderId="0" xfId="0" applyFont="1" applyFill="1" applyAlignment="1">
      <alignment wrapText="1"/>
    </xf>
    <xf numFmtId="0" fontId="7" fillId="24" borderId="0" xfId="58" applyFont="1" applyFill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>
      <alignment/>
    </xf>
    <xf numFmtId="3" fontId="7" fillId="24" borderId="0" xfId="57" applyNumberFormat="1" applyFont="1" applyFill="1" applyBorder="1">
      <alignment/>
      <protection/>
    </xf>
    <xf numFmtId="0" fontId="4" fillId="24" borderId="0" xfId="57" applyFont="1" applyFill="1" applyBorder="1" applyAlignment="1">
      <alignment vertical="top" wrapText="1"/>
      <protection/>
    </xf>
    <xf numFmtId="0" fontId="7" fillId="24" borderId="0" xfId="57" applyFont="1" applyFill="1" applyBorder="1" applyAlignment="1">
      <alignment/>
      <protection/>
    </xf>
    <xf numFmtId="0" fontId="4" fillId="24" borderId="0" xfId="57" applyFont="1" applyFill="1" applyAlignment="1">
      <alignment wrapText="1"/>
      <protection/>
    </xf>
    <xf numFmtId="0" fontId="4" fillId="24" borderId="0" xfId="57" applyFont="1" applyFill="1">
      <alignment/>
      <protection/>
    </xf>
    <xf numFmtId="0" fontId="3" fillId="24" borderId="0" xfId="0" applyFont="1" applyFill="1" applyAlignment="1">
      <alignment/>
    </xf>
    <xf numFmtId="0" fontId="3" fillId="24" borderId="0" xfId="60" applyFont="1" applyFill="1" applyBorder="1" applyAlignment="1" applyProtection="1">
      <alignment horizontal="centerContinuous"/>
      <protection locked="0"/>
    </xf>
    <xf numFmtId="0" fontId="3" fillId="24" borderId="0" xfId="60" applyFont="1" applyFill="1" applyBorder="1" applyProtection="1">
      <alignment/>
      <protection locked="0"/>
    </xf>
    <xf numFmtId="0" fontId="1" fillId="24" borderId="10" xfId="60" applyFont="1" applyFill="1" applyBorder="1" applyAlignment="1" applyProtection="1">
      <alignment horizontal="center" vertical="center" wrapText="1"/>
      <protection/>
    </xf>
    <xf numFmtId="3" fontId="1" fillId="24" borderId="10" xfId="60" applyNumberFormat="1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3" fontId="3" fillId="24" borderId="10" xfId="0" applyNumberFormat="1" applyFont="1" applyFill="1" applyBorder="1" applyAlignment="1">
      <alignment wrapText="1"/>
    </xf>
    <xf numFmtId="3" fontId="1" fillId="24" borderId="1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Alignment="1">
      <alignment wrapText="1"/>
    </xf>
    <xf numFmtId="0" fontId="3" fillId="24" borderId="0" xfId="0" applyFont="1" applyFill="1" applyAlignment="1">
      <alignment/>
    </xf>
    <xf numFmtId="0" fontId="1" fillId="24" borderId="0" xfId="60" applyFont="1" applyFill="1" applyAlignment="1" applyProtection="1">
      <alignment horizontal="center"/>
      <protection locked="0"/>
    </xf>
    <xf numFmtId="0" fontId="3" fillId="24" borderId="10" xfId="60" applyFont="1" applyFill="1" applyBorder="1" applyProtection="1">
      <alignment/>
      <protection/>
    </xf>
    <xf numFmtId="0" fontId="1" fillId="24" borderId="0" xfId="60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>
      <alignment/>
    </xf>
    <xf numFmtId="0" fontId="3" fillId="24" borderId="0" xfId="60" applyFont="1" applyFill="1" applyProtection="1">
      <alignment/>
      <protection locked="0"/>
    </xf>
    <xf numFmtId="0" fontId="3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58" applyFont="1" applyFill="1" applyAlignment="1" applyProtection="1">
      <alignment vertical="top"/>
      <protection locked="0"/>
    </xf>
    <xf numFmtId="0" fontId="3" fillId="24" borderId="0" xfId="58" applyFont="1" applyFill="1" applyAlignment="1" applyProtection="1">
      <alignment vertical="top" wrapText="1"/>
      <protection locked="0"/>
    </xf>
    <xf numFmtId="0" fontId="3" fillId="24" borderId="0" xfId="0" applyFont="1" applyFill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3" fontId="3" fillId="24" borderId="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vertical="top"/>
    </xf>
    <xf numFmtId="0" fontId="4" fillId="24" borderId="0" xfId="0" applyFont="1" applyFill="1" applyBorder="1" applyAlignment="1">
      <alignment vertical="top" wrapText="1"/>
    </xf>
    <xf numFmtId="0" fontId="4" fillId="24" borderId="0" xfId="0" applyFont="1" applyFill="1" applyAlignment="1">
      <alignment wrapText="1"/>
    </xf>
    <xf numFmtId="0" fontId="7" fillId="24" borderId="0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0" fontId="4" fillId="24" borderId="0" xfId="0" applyFont="1" applyFill="1" applyAlignment="1">
      <alignment horizontal="left" vertical="center" wrapText="1"/>
    </xf>
    <xf numFmtId="0" fontId="6" fillId="24" borderId="0" xfId="58" applyFont="1" applyFill="1" applyBorder="1" applyAlignment="1" applyProtection="1">
      <alignment vertical="top" wrapText="1"/>
      <protection locked="0"/>
    </xf>
    <xf numFmtId="0" fontId="1" fillId="24" borderId="0" xfId="58" applyFont="1" applyFill="1" applyBorder="1" applyAlignment="1" applyProtection="1">
      <alignment vertical="top" wrapText="1"/>
      <protection locked="0"/>
    </xf>
    <xf numFmtId="0" fontId="4" fillId="24" borderId="0" xfId="0" applyFont="1" applyFill="1" applyBorder="1" applyAlignment="1">
      <alignment horizontal="left" vertical="top"/>
    </xf>
    <xf numFmtId="0" fontId="4" fillId="24" borderId="0" xfId="0" applyFont="1" applyFill="1" applyBorder="1" applyAlignment="1">
      <alignment/>
    </xf>
    <xf numFmtId="3" fontId="7" fillId="24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6" fillId="24" borderId="0" xfId="58" applyFont="1" applyFill="1" applyBorder="1" applyAlignment="1" applyProtection="1">
      <alignment horizontal="left" vertical="center" wrapText="1"/>
      <protection locked="0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wrapText="1"/>
    </xf>
    <xf numFmtId="3" fontId="16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1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Alignment="1">
      <alignment horizontal="right"/>
      <protection/>
    </xf>
    <xf numFmtId="0" fontId="14" fillId="0" borderId="0" xfId="0" applyFont="1" applyFill="1" applyAlignment="1">
      <alignment vertical="center" wrapText="1"/>
    </xf>
    <xf numFmtId="0" fontId="6" fillId="0" borderId="0" xfId="58" applyFont="1" applyFill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57" applyFont="1" applyFill="1" applyBorder="1" applyAlignment="1">
      <alignment horizontal="right" vertical="top"/>
      <protection/>
    </xf>
    <xf numFmtId="0" fontId="3" fillId="0" borderId="0" xfId="0" applyFont="1" applyFill="1" applyAlignment="1">
      <alignment wrapText="1"/>
    </xf>
    <xf numFmtId="0" fontId="13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24" borderId="0" xfId="0" applyFont="1" applyFill="1" applyAlignment="1">
      <alignment horizontal="center"/>
    </xf>
    <xf numFmtId="0" fontId="8" fillId="24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61" applyFont="1" applyFill="1" applyBorder="1" applyAlignment="1">
      <alignment horizontal="center" vertical="center" wrapText="1"/>
      <protection/>
    </xf>
    <xf numFmtId="0" fontId="1" fillId="0" borderId="14" xfId="61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5" xfId="6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58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8" xfId="61" applyFont="1" applyFill="1" applyBorder="1" applyAlignment="1">
      <alignment horizontal="center" vertical="center" wrapText="1"/>
      <protection/>
    </xf>
    <xf numFmtId="0" fontId="1" fillId="0" borderId="0" xfId="61" applyFont="1" applyFill="1" applyAlignment="1">
      <alignment horizontal="center" vertical="justify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justify" wrapText="1"/>
      <protection/>
    </xf>
    <xf numFmtId="0" fontId="1" fillId="0" borderId="14" xfId="61" applyFont="1" applyFill="1" applyBorder="1" applyAlignment="1">
      <alignment horizontal="center" vertical="justify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Standard_balance (30.06.2008)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="120" zoomScaleNormal="120" zoomScalePageLayoutView="0" workbookViewId="0" topLeftCell="A1">
      <selection activeCell="A47" sqref="A47"/>
    </sheetView>
  </sheetViews>
  <sheetFormatPr defaultColWidth="9.140625" defaultRowHeight="12.75"/>
  <cols>
    <col min="1" max="1" width="42.28125" style="1" customWidth="1"/>
    <col min="2" max="2" width="11.421875" style="124" customWidth="1"/>
    <col min="3" max="3" width="10.57421875" style="1" customWidth="1"/>
    <col min="4" max="4" width="51.57421875" style="1" customWidth="1"/>
    <col min="5" max="5" width="11.421875" style="124" customWidth="1"/>
    <col min="6" max="6" width="13.7109375" style="1" customWidth="1"/>
    <col min="7" max="16384" width="9.140625" style="1" customWidth="1"/>
  </cols>
  <sheetData>
    <row r="1" spans="5:6" ht="12">
      <c r="E1" s="193" t="s">
        <v>153</v>
      </c>
      <c r="F1" s="193"/>
    </row>
    <row r="2" spans="1:6" ht="12">
      <c r="A2" s="2"/>
      <c r="B2" s="125"/>
      <c r="C2" s="195" t="s">
        <v>0</v>
      </c>
      <c r="D2" s="195"/>
      <c r="E2" s="137"/>
      <c r="F2" s="4"/>
    </row>
    <row r="3" spans="1:6" ht="15" customHeight="1">
      <c r="A3" s="3" t="s">
        <v>176</v>
      </c>
      <c r="B3" s="126"/>
      <c r="C3" s="2"/>
      <c r="D3" s="2"/>
      <c r="E3" s="194" t="s">
        <v>177</v>
      </c>
      <c r="F3" s="194"/>
    </row>
    <row r="4" spans="1:6" ht="12">
      <c r="A4" s="184" t="s">
        <v>199</v>
      </c>
      <c r="B4" s="126"/>
      <c r="C4" s="5"/>
      <c r="D4" s="5"/>
      <c r="E4" s="137"/>
      <c r="F4" s="6" t="s">
        <v>79</v>
      </c>
    </row>
    <row r="5" spans="1:6" ht="50.25" customHeight="1">
      <c r="A5" s="7" t="s">
        <v>1</v>
      </c>
      <c r="B5" s="127" t="s">
        <v>2</v>
      </c>
      <c r="C5" s="8" t="s">
        <v>3</v>
      </c>
      <c r="D5" s="9" t="s">
        <v>7</v>
      </c>
      <c r="E5" s="127" t="s">
        <v>4</v>
      </c>
      <c r="F5" s="8" t="s">
        <v>5</v>
      </c>
    </row>
    <row r="6" spans="1:6" ht="12">
      <c r="A6" s="7" t="s">
        <v>6</v>
      </c>
      <c r="B6" s="128">
        <v>1</v>
      </c>
      <c r="C6" s="7">
        <v>2</v>
      </c>
      <c r="D6" s="9" t="s">
        <v>6</v>
      </c>
      <c r="E6" s="128">
        <v>1</v>
      </c>
      <c r="F6" s="7">
        <v>2</v>
      </c>
    </row>
    <row r="7" spans="1:8" ht="12">
      <c r="A7" s="10" t="s">
        <v>8</v>
      </c>
      <c r="B7" s="118"/>
      <c r="C7" s="185"/>
      <c r="D7" s="11" t="s">
        <v>27</v>
      </c>
      <c r="E7" s="138"/>
      <c r="F7" s="12"/>
      <c r="H7" s="20"/>
    </row>
    <row r="8" spans="1:30" ht="12">
      <c r="A8" s="13" t="s">
        <v>28</v>
      </c>
      <c r="B8" s="129"/>
      <c r="C8" s="186"/>
      <c r="D8" s="13" t="s">
        <v>29</v>
      </c>
      <c r="E8" s="130">
        <v>8941725</v>
      </c>
      <c r="F8" s="130">
        <v>9011041</v>
      </c>
      <c r="G8" s="14"/>
      <c r="H8" s="20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2">
      <c r="A9" s="15" t="s">
        <v>147</v>
      </c>
      <c r="B9" s="129"/>
      <c r="C9" s="186"/>
      <c r="D9" s="13" t="s">
        <v>30</v>
      </c>
      <c r="E9" s="129"/>
      <c r="F9" s="129"/>
      <c r="G9" s="14"/>
      <c r="H9" s="20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24">
      <c r="A10" s="15" t="s">
        <v>98</v>
      </c>
      <c r="B10" s="129"/>
      <c r="C10" s="186"/>
      <c r="D10" s="15" t="s">
        <v>146</v>
      </c>
      <c r="E10" s="129">
        <v>3395996</v>
      </c>
      <c r="F10" s="129">
        <v>3414175</v>
      </c>
      <c r="G10" s="14"/>
      <c r="H10" s="20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20.25" customHeight="1">
      <c r="A11" s="15" t="s">
        <v>107</v>
      </c>
      <c r="B11" s="129"/>
      <c r="C11" s="186"/>
      <c r="D11" s="15" t="s">
        <v>31</v>
      </c>
      <c r="E11" s="129"/>
      <c r="F11" s="187"/>
      <c r="G11" s="14"/>
      <c r="H11" s="20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2">
      <c r="A12" s="15" t="s">
        <v>138</v>
      </c>
      <c r="B12" s="129"/>
      <c r="C12" s="186"/>
      <c r="D12" s="15" t="s">
        <v>115</v>
      </c>
      <c r="E12" s="129"/>
      <c r="F12" s="187"/>
      <c r="G12" s="14"/>
      <c r="H12" s="20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2">
      <c r="A13" s="16" t="s">
        <v>12</v>
      </c>
      <c r="B13" s="129"/>
      <c r="C13" s="186"/>
      <c r="D13" s="16" t="s">
        <v>26</v>
      </c>
      <c r="E13" s="130">
        <f>E10+E11+E12</f>
        <v>3395996</v>
      </c>
      <c r="F13" s="188">
        <f>F10+F11+F12</f>
        <v>3414175</v>
      </c>
      <c r="G13" s="14"/>
      <c r="H13" s="20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2">
      <c r="A14" s="13" t="s">
        <v>173</v>
      </c>
      <c r="B14" s="129"/>
      <c r="C14" s="186"/>
      <c r="D14" s="13" t="s">
        <v>32</v>
      </c>
      <c r="E14" s="129"/>
      <c r="F14" s="187"/>
      <c r="G14" s="14"/>
      <c r="H14" s="20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2">
      <c r="A15" s="16" t="s">
        <v>38</v>
      </c>
      <c r="B15" s="129"/>
      <c r="C15" s="186"/>
      <c r="D15" s="15" t="s">
        <v>33</v>
      </c>
      <c r="E15" s="129">
        <f>E16-E17</f>
        <v>-1057498</v>
      </c>
      <c r="F15" s="186">
        <f>F16-F17</f>
        <v>-1833210</v>
      </c>
      <c r="G15" s="14"/>
      <c r="H15" s="2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2">
      <c r="A16" s="11" t="s">
        <v>40</v>
      </c>
      <c r="B16" s="129"/>
      <c r="C16" s="186"/>
      <c r="D16" s="15" t="s">
        <v>34</v>
      </c>
      <c r="E16" s="182">
        <v>14280566</v>
      </c>
      <c r="F16" s="182">
        <v>13504854</v>
      </c>
      <c r="G16" s="14"/>
      <c r="H16" s="20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2">
      <c r="A17" s="11" t="s">
        <v>42</v>
      </c>
      <c r="B17" s="129"/>
      <c r="C17" s="186"/>
      <c r="D17" s="15" t="s">
        <v>35</v>
      </c>
      <c r="E17" s="182">
        <v>15338064</v>
      </c>
      <c r="F17" s="182">
        <v>15338064</v>
      </c>
      <c r="G17" s="14"/>
      <c r="H17" s="20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2">
      <c r="A18" s="12" t="s">
        <v>9</v>
      </c>
      <c r="B18" s="129"/>
      <c r="C18" s="186"/>
      <c r="D18" s="12" t="s">
        <v>36</v>
      </c>
      <c r="E18" s="182">
        <v>-429132</v>
      </c>
      <c r="F18" s="183">
        <v>775712</v>
      </c>
      <c r="G18" s="14"/>
      <c r="H18" s="20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12">
      <c r="A19" s="12" t="s">
        <v>10</v>
      </c>
      <c r="B19" s="118">
        <v>1049321</v>
      </c>
      <c r="C19" s="118">
        <v>368273</v>
      </c>
      <c r="D19" s="16" t="s">
        <v>37</v>
      </c>
      <c r="E19" s="130">
        <f>E15+E18</f>
        <v>-1486630</v>
      </c>
      <c r="F19" s="188">
        <f>F15+F18</f>
        <v>-1057498</v>
      </c>
      <c r="G19" s="14"/>
      <c r="H19" s="20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2">
      <c r="A20" s="12" t="s">
        <v>174</v>
      </c>
      <c r="B20" s="118">
        <v>2076176</v>
      </c>
      <c r="C20" s="118">
        <v>1952306</v>
      </c>
      <c r="D20" s="17" t="s">
        <v>39</v>
      </c>
      <c r="E20" s="130">
        <f>E8+E13+E19</f>
        <v>10851091</v>
      </c>
      <c r="F20" s="188">
        <f>F8+F13+F19</f>
        <v>11367718</v>
      </c>
      <c r="G20" s="14"/>
      <c r="H20" s="20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2">
      <c r="A21" s="12" t="s">
        <v>137</v>
      </c>
      <c r="B21" s="129"/>
      <c r="C21" s="187"/>
      <c r="D21" s="18"/>
      <c r="E21" s="129"/>
      <c r="F21" s="187"/>
      <c r="G21" s="14"/>
      <c r="H21" s="20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2">
      <c r="A22" s="17" t="s">
        <v>12</v>
      </c>
      <c r="B22" s="130">
        <f>SUM(B18:B21)</f>
        <v>3125497</v>
      </c>
      <c r="C22" s="188">
        <f>SUM(C18:C21)</f>
        <v>2320579</v>
      </c>
      <c r="D22" s="12"/>
      <c r="E22" s="129"/>
      <c r="F22" s="187"/>
      <c r="G22" s="14"/>
      <c r="H22" s="20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2">
      <c r="A23" s="11" t="s">
        <v>117</v>
      </c>
      <c r="B23" s="129"/>
      <c r="C23" s="187"/>
      <c r="D23" s="11" t="s">
        <v>41</v>
      </c>
      <c r="E23" s="129"/>
      <c r="F23" s="187"/>
      <c r="G23" s="14"/>
      <c r="H23" s="20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2">
      <c r="A24" s="12" t="s">
        <v>147</v>
      </c>
      <c r="B24" s="129">
        <f>SUM(B25:B28)</f>
        <v>7131340</v>
      </c>
      <c r="C24" s="186">
        <f>SUM(C25:C28)</f>
        <v>8069318</v>
      </c>
      <c r="D24" s="19" t="s">
        <v>148</v>
      </c>
      <c r="E24" s="129"/>
      <c r="F24" s="187"/>
      <c r="G24" s="14"/>
      <c r="H24" s="20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12">
      <c r="A25" s="12" t="s">
        <v>98</v>
      </c>
      <c r="B25" s="129">
        <v>4046454</v>
      </c>
      <c r="C25" s="129">
        <v>4098787</v>
      </c>
      <c r="D25" s="15" t="s">
        <v>134</v>
      </c>
      <c r="E25" s="129">
        <f>E26+E27</f>
        <v>23359</v>
      </c>
      <c r="F25" s="186">
        <f>F26+F27</f>
        <v>24808</v>
      </c>
      <c r="G25" s="14"/>
      <c r="H25" s="20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8" ht="12">
      <c r="A26" s="12" t="s">
        <v>112</v>
      </c>
      <c r="B26" s="118"/>
      <c r="C26" s="118"/>
      <c r="D26" s="15" t="s">
        <v>175</v>
      </c>
      <c r="E26" s="182">
        <v>410</v>
      </c>
      <c r="F26" s="182">
        <v>400</v>
      </c>
      <c r="H26" s="20"/>
    </row>
    <row r="27" spans="1:8" ht="12">
      <c r="A27" s="12" t="s">
        <v>107</v>
      </c>
      <c r="B27" s="118">
        <v>3084886</v>
      </c>
      <c r="C27" s="118">
        <v>3970531</v>
      </c>
      <c r="D27" s="15" t="s">
        <v>100</v>
      </c>
      <c r="E27" s="182">
        <v>22949</v>
      </c>
      <c r="F27" s="182">
        <v>24408</v>
      </c>
      <c r="H27" s="20"/>
    </row>
    <row r="28" spans="1:8" ht="12">
      <c r="A28" s="12" t="s">
        <v>11</v>
      </c>
      <c r="B28" s="118"/>
      <c r="C28" s="118"/>
      <c r="D28" s="1" t="s">
        <v>111</v>
      </c>
      <c r="E28" s="118"/>
      <c r="F28" s="118"/>
      <c r="H28" s="20"/>
    </row>
    <row r="29" spans="1:8" ht="12">
      <c r="A29" s="12" t="s">
        <v>139</v>
      </c>
      <c r="B29" s="118"/>
      <c r="C29" s="118"/>
      <c r="D29" s="19" t="s">
        <v>130</v>
      </c>
      <c r="E29" s="118"/>
      <c r="F29" s="118"/>
      <c r="H29" s="20"/>
    </row>
    <row r="30" spans="1:8" ht="12">
      <c r="A30" s="12" t="s">
        <v>140</v>
      </c>
      <c r="B30" s="182">
        <v>86026</v>
      </c>
      <c r="C30" s="182">
        <v>387606</v>
      </c>
      <c r="D30" s="1" t="s">
        <v>149</v>
      </c>
      <c r="E30" s="118"/>
      <c r="F30" s="118"/>
      <c r="H30" s="20"/>
    </row>
    <row r="31" spans="1:8" ht="12">
      <c r="A31" s="12" t="s">
        <v>141</v>
      </c>
      <c r="B31" s="118"/>
      <c r="C31" s="185"/>
      <c r="D31" s="19" t="s">
        <v>109</v>
      </c>
      <c r="E31" s="118"/>
      <c r="F31" s="118"/>
      <c r="H31" s="20"/>
    </row>
    <row r="32" spans="1:8" ht="12">
      <c r="A32" s="12" t="s">
        <v>142</v>
      </c>
      <c r="B32" s="118"/>
      <c r="C32" s="189"/>
      <c r="D32" s="19" t="s">
        <v>110</v>
      </c>
      <c r="E32" s="118"/>
      <c r="F32" s="118"/>
      <c r="H32" s="20"/>
    </row>
    <row r="33" spans="1:8" ht="12">
      <c r="A33" s="12" t="s">
        <v>143</v>
      </c>
      <c r="B33" s="118"/>
      <c r="C33" s="189"/>
      <c r="D33" s="19" t="s">
        <v>150</v>
      </c>
      <c r="E33" s="118"/>
      <c r="F33" s="118"/>
      <c r="H33" s="20"/>
    </row>
    <row r="34" spans="1:8" ht="12">
      <c r="A34" s="17" t="s">
        <v>13</v>
      </c>
      <c r="B34" s="131">
        <f>SUM(B24,B29:B33)</f>
        <v>7217366</v>
      </c>
      <c r="C34" s="190">
        <f>SUM(C24,C29:C33)</f>
        <v>8456924</v>
      </c>
      <c r="D34" s="12" t="s">
        <v>151</v>
      </c>
      <c r="E34" s="118"/>
      <c r="F34" s="118"/>
      <c r="H34" s="20"/>
    </row>
    <row r="35" spans="1:8" ht="15" customHeight="1">
      <c r="A35" s="11" t="s">
        <v>114</v>
      </c>
      <c r="B35" s="118"/>
      <c r="C35" s="189"/>
      <c r="D35" s="19" t="s">
        <v>152</v>
      </c>
      <c r="E35" s="185"/>
      <c r="F35" s="185">
        <v>206250</v>
      </c>
      <c r="H35" s="20"/>
    </row>
    <row r="36" spans="1:8" ht="13.5" customHeight="1">
      <c r="A36" s="15" t="s">
        <v>144</v>
      </c>
      <c r="B36" s="182">
        <v>88867</v>
      </c>
      <c r="C36" s="182">
        <v>114746</v>
      </c>
      <c r="D36" s="19" t="s">
        <v>116</v>
      </c>
      <c r="F36" s="189"/>
      <c r="H36" s="20"/>
    </row>
    <row r="37" spans="1:8" ht="12">
      <c r="A37" s="15" t="s">
        <v>99</v>
      </c>
      <c r="B37" s="118"/>
      <c r="C37" s="118">
        <v>206411</v>
      </c>
      <c r="D37" s="17" t="s">
        <v>12</v>
      </c>
      <c r="E37" s="131">
        <f>SUM(E24:E25,E29:E36)</f>
        <v>23359</v>
      </c>
      <c r="F37" s="190">
        <f>SUM(F24:F25,F29:F36)</f>
        <v>231058</v>
      </c>
      <c r="H37" s="20"/>
    </row>
    <row r="38" spans="1:8" ht="12">
      <c r="A38" s="15" t="s">
        <v>145</v>
      </c>
      <c r="B38" s="118"/>
      <c r="C38" s="118"/>
      <c r="D38" s="17" t="s">
        <v>44</v>
      </c>
      <c r="E38" s="131">
        <f>E37</f>
        <v>23359</v>
      </c>
      <c r="F38" s="190">
        <f>F37</f>
        <v>231058</v>
      </c>
      <c r="H38" s="20"/>
    </row>
    <row r="39" spans="1:8" ht="12">
      <c r="A39" s="15" t="s">
        <v>108</v>
      </c>
      <c r="B39" s="118">
        <v>442720</v>
      </c>
      <c r="C39" s="118">
        <v>500116</v>
      </c>
      <c r="D39" s="12"/>
      <c r="E39" s="118"/>
      <c r="F39" s="189"/>
      <c r="H39" s="20"/>
    </row>
    <row r="40" spans="1:8" ht="12">
      <c r="A40" s="16" t="s">
        <v>14</v>
      </c>
      <c r="B40" s="131">
        <f>SUM(B36:B39)</f>
        <v>531587</v>
      </c>
      <c r="C40" s="190">
        <f>SUM(C36:C39)</f>
        <v>821273</v>
      </c>
      <c r="D40" s="12"/>
      <c r="E40" s="118"/>
      <c r="F40" s="189"/>
      <c r="H40" s="20"/>
    </row>
    <row r="41" spans="1:8" ht="12">
      <c r="A41" s="13" t="s">
        <v>43</v>
      </c>
      <c r="B41" s="118"/>
      <c r="C41" s="189"/>
      <c r="D41" s="12"/>
      <c r="E41" s="118"/>
      <c r="F41" s="189"/>
      <c r="H41" s="20"/>
    </row>
    <row r="42" spans="1:8" ht="12">
      <c r="A42" s="16" t="s">
        <v>44</v>
      </c>
      <c r="B42" s="131">
        <f>B22+B34+B40</f>
        <v>10874450</v>
      </c>
      <c r="C42" s="190">
        <f>C22+C34+C40</f>
        <v>11598776</v>
      </c>
      <c r="D42" s="12"/>
      <c r="E42" s="118"/>
      <c r="F42" s="189"/>
      <c r="H42" s="20"/>
    </row>
    <row r="43" spans="2:8" ht="12.75" customHeight="1">
      <c r="B43" s="118"/>
      <c r="C43" s="189"/>
      <c r="D43" s="12"/>
      <c r="E43" s="118"/>
      <c r="F43" s="189"/>
      <c r="H43" s="20"/>
    </row>
    <row r="44" spans="1:8" ht="12">
      <c r="A44" s="16" t="s">
        <v>46</v>
      </c>
      <c r="B44" s="188">
        <f>B15+B42</f>
        <v>10874450</v>
      </c>
      <c r="C44" s="188">
        <f>C15+C42</f>
        <v>11598776</v>
      </c>
      <c r="D44" s="16" t="s">
        <v>45</v>
      </c>
      <c r="E44" s="190">
        <f>E20+E38</f>
        <v>10874450</v>
      </c>
      <c r="F44" s="190">
        <f>F20+F38</f>
        <v>11598776</v>
      </c>
      <c r="G44" s="20"/>
      <c r="H44" s="20"/>
    </row>
    <row r="45" spans="2:8" ht="12">
      <c r="B45" s="132"/>
      <c r="C45" s="21"/>
      <c r="D45" s="21"/>
      <c r="E45" s="132"/>
      <c r="F45" s="21"/>
      <c r="G45" s="21"/>
      <c r="H45" s="1" t="s">
        <v>198</v>
      </c>
    </row>
    <row r="46" spans="1:7" s="24" customFormat="1" ht="12">
      <c r="A46" s="117" t="s">
        <v>200</v>
      </c>
      <c r="B46" s="196"/>
      <c r="C46" s="196"/>
      <c r="D46" s="196"/>
      <c r="E46" s="196"/>
      <c r="F46" s="22"/>
      <c r="G46" s="23"/>
    </row>
    <row r="47" spans="2:7" s="24" customFormat="1" ht="12">
      <c r="B47" s="133"/>
      <c r="C47" s="23"/>
      <c r="D47" s="23"/>
      <c r="E47" s="139"/>
      <c r="F47" s="191"/>
      <c r="G47" s="23"/>
    </row>
    <row r="48" spans="1:8" s="24" customFormat="1" ht="12.75">
      <c r="A48" s="197" t="s">
        <v>113</v>
      </c>
      <c r="B48" s="197"/>
      <c r="C48" s="197"/>
      <c r="D48" s="29" t="s">
        <v>188</v>
      </c>
      <c r="E48" s="140"/>
      <c r="F48" s="119"/>
      <c r="G48" s="23"/>
      <c r="H48" s="25"/>
    </row>
    <row r="49" spans="1:6" s="24" customFormat="1" ht="12">
      <c r="A49" s="192" t="s">
        <v>180</v>
      </c>
      <c r="B49" s="192"/>
      <c r="C49" s="192"/>
      <c r="D49" s="26"/>
      <c r="E49" s="141"/>
      <c r="F49" s="28"/>
    </row>
    <row r="50" spans="2:6" s="24" customFormat="1" ht="12">
      <c r="B50" s="134"/>
      <c r="D50" s="26" t="s">
        <v>189</v>
      </c>
      <c r="E50" s="141"/>
      <c r="F50" s="28"/>
    </row>
    <row r="51" spans="2:6" s="24" customFormat="1" ht="12">
      <c r="B51" s="134"/>
      <c r="D51" s="26"/>
      <c r="E51" s="141"/>
      <c r="F51" s="28"/>
    </row>
    <row r="52" spans="2:6" s="24" customFormat="1" ht="12">
      <c r="B52" s="134"/>
      <c r="D52" s="26"/>
      <c r="E52" s="141"/>
      <c r="F52" s="28"/>
    </row>
    <row r="53" spans="2:7" s="24" customFormat="1" ht="12.75">
      <c r="B53" s="134"/>
      <c r="D53" s="27"/>
      <c r="E53" s="142"/>
      <c r="F53" s="23"/>
      <c r="G53" s="23"/>
    </row>
    <row r="54" spans="2:7" s="24" customFormat="1" ht="12.75">
      <c r="B54" s="134"/>
      <c r="D54" s="29" t="s">
        <v>190</v>
      </c>
      <c r="E54" s="140"/>
      <c r="G54" s="23"/>
    </row>
    <row r="55" spans="2:7" s="24" customFormat="1" ht="12.75">
      <c r="B55" s="134"/>
      <c r="D55" s="30"/>
      <c r="E55" s="143"/>
      <c r="F55" s="23"/>
      <c r="G55" s="23"/>
    </row>
    <row r="56" spans="2:7" s="24" customFormat="1" ht="12">
      <c r="B56" s="134"/>
      <c r="D56" s="26" t="s">
        <v>181</v>
      </c>
      <c r="E56" s="141"/>
      <c r="F56" s="23"/>
      <c r="G56" s="23"/>
    </row>
    <row r="57" spans="1:7" ht="12">
      <c r="A57" s="21"/>
      <c r="B57" s="132"/>
      <c r="C57" s="21"/>
      <c r="D57" s="21"/>
      <c r="E57" s="132"/>
      <c r="F57" s="21"/>
      <c r="G57" s="21"/>
    </row>
    <row r="58" spans="1:7" ht="12">
      <c r="A58" s="21"/>
      <c r="B58" s="132"/>
      <c r="C58" s="21"/>
      <c r="D58" s="21"/>
      <c r="E58" s="132"/>
      <c r="F58" s="21"/>
      <c r="G58" s="21"/>
    </row>
    <row r="59" spans="1:7" ht="12">
      <c r="A59" s="21"/>
      <c r="B59" s="132"/>
      <c r="C59" s="21"/>
      <c r="D59" s="31"/>
      <c r="E59" s="132"/>
      <c r="F59" s="21"/>
      <c r="G59" s="21"/>
    </row>
    <row r="60" spans="1:7" s="14" customFormat="1" ht="12">
      <c r="A60" s="31"/>
      <c r="B60" s="135"/>
      <c r="C60" s="31"/>
      <c r="D60" s="31"/>
      <c r="E60" s="135"/>
      <c r="F60" s="31"/>
      <c r="G60" s="31"/>
    </row>
    <row r="61" spans="1:7" s="14" customFormat="1" ht="12">
      <c r="A61" s="31"/>
      <c r="B61" s="135"/>
      <c r="C61" s="31"/>
      <c r="D61" s="32"/>
      <c r="E61" s="135"/>
      <c r="F61" s="31"/>
      <c r="G61" s="31"/>
    </row>
    <row r="62" spans="2:5" s="14" customFormat="1" ht="12">
      <c r="B62" s="136"/>
      <c r="E62" s="136"/>
    </row>
    <row r="63" spans="2:5" s="14" customFormat="1" ht="12">
      <c r="B63" s="136"/>
      <c r="E63" s="136"/>
    </row>
    <row r="64" spans="2:5" s="14" customFormat="1" ht="12">
      <c r="B64" s="136"/>
      <c r="E64" s="136"/>
    </row>
    <row r="65" spans="2:5" s="14" customFormat="1" ht="12">
      <c r="B65" s="136"/>
      <c r="E65" s="136"/>
    </row>
    <row r="66" spans="2:5" s="14" customFormat="1" ht="12">
      <c r="B66" s="136"/>
      <c r="E66" s="136"/>
    </row>
    <row r="67" spans="2:5" s="14" customFormat="1" ht="12">
      <c r="B67" s="136"/>
      <c r="E67" s="136"/>
    </row>
    <row r="68" spans="2:5" s="14" customFormat="1" ht="12">
      <c r="B68" s="136"/>
      <c r="E68" s="136"/>
    </row>
    <row r="69" spans="2:5" s="14" customFormat="1" ht="12">
      <c r="B69" s="136"/>
      <c r="E69" s="136"/>
    </row>
    <row r="70" spans="2:5" s="14" customFormat="1" ht="12">
      <c r="B70" s="136"/>
      <c r="E70" s="136"/>
    </row>
    <row r="71" spans="2:5" s="14" customFormat="1" ht="12">
      <c r="B71" s="136"/>
      <c r="E71" s="136"/>
    </row>
    <row r="72" spans="2:5" s="14" customFormat="1" ht="12">
      <c r="B72" s="136"/>
      <c r="E72" s="136"/>
    </row>
  </sheetData>
  <sheetProtection/>
  <mergeCells count="7">
    <mergeCell ref="A49:C49"/>
    <mergeCell ref="E1:F1"/>
    <mergeCell ref="E3:F3"/>
    <mergeCell ref="C2:D2"/>
    <mergeCell ref="B46:C46"/>
    <mergeCell ref="D46:E46"/>
    <mergeCell ref="A48:C48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46.00390625" style="33" customWidth="1"/>
    <col min="2" max="3" width="12.421875" style="144" customWidth="1"/>
    <col min="4" max="4" width="43.421875" style="33" customWidth="1"/>
    <col min="5" max="5" width="13.57421875" style="144" customWidth="1"/>
    <col min="6" max="6" width="12.57421875" style="144" customWidth="1"/>
    <col min="7" max="7" width="9.140625" style="33" customWidth="1"/>
    <col min="8" max="9" width="10.8515625" style="33" bestFit="1" customWidth="1"/>
    <col min="10" max="16384" width="9.140625" style="33" customWidth="1"/>
  </cols>
  <sheetData>
    <row r="1" spans="5:6" ht="25.5" customHeight="1">
      <c r="E1" s="199" t="s">
        <v>154</v>
      </c>
      <c r="F1" s="199"/>
    </row>
    <row r="2" spans="1:6" ht="12.75" customHeight="1">
      <c r="A2" s="34"/>
      <c r="C2" s="200" t="s">
        <v>15</v>
      </c>
      <c r="D2" s="200"/>
      <c r="E2" s="155"/>
      <c r="F2" s="155"/>
    </row>
    <row r="3" spans="1:6" ht="15">
      <c r="A3" s="200" t="s">
        <v>178</v>
      </c>
      <c r="B3" s="200"/>
      <c r="E3" s="155"/>
      <c r="F3" s="155"/>
    </row>
    <row r="4" spans="1:6" ht="15">
      <c r="A4" s="184" t="s">
        <v>199</v>
      </c>
      <c r="B4" s="158"/>
      <c r="C4" s="145"/>
      <c r="D4" s="36" t="s">
        <v>179</v>
      </c>
      <c r="E4" s="201"/>
      <c r="F4" s="201"/>
    </row>
    <row r="5" spans="1:7" ht="15">
      <c r="A5" s="37"/>
      <c r="B5" s="146"/>
      <c r="C5" s="146"/>
      <c r="D5" s="38"/>
      <c r="E5" s="160"/>
      <c r="F5" s="156" t="s">
        <v>79</v>
      </c>
      <c r="G5" s="40"/>
    </row>
    <row r="6" spans="1:7" ht="28.5">
      <c r="A6" s="41" t="s">
        <v>16</v>
      </c>
      <c r="B6" s="147" t="s">
        <v>2</v>
      </c>
      <c r="C6" s="147" t="s">
        <v>5</v>
      </c>
      <c r="D6" s="41" t="s">
        <v>95</v>
      </c>
      <c r="E6" s="147" t="s">
        <v>2</v>
      </c>
      <c r="F6" s="147" t="s">
        <v>5</v>
      </c>
      <c r="G6" s="40"/>
    </row>
    <row r="7" spans="1:7" ht="15">
      <c r="A7" s="41" t="s">
        <v>6</v>
      </c>
      <c r="B7" s="147">
        <v>1</v>
      </c>
      <c r="C7" s="147">
        <v>2</v>
      </c>
      <c r="D7" s="41" t="s">
        <v>6</v>
      </c>
      <c r="E7" s="147">
        <v>1</v>
      </c>
      <c r="F7" s="147">
        <v>2</v>
      </c>
      <c r="G7" s="40"/>
    </row>
    <row r="8" spans="1:7" ht="18" customHeight="1">
      <c r="A8" s="42" t="s">
        <v>17</v>
      </c>
      <c r="B8" s="148"/>
      <c r="C8" s="148"/>
      <c r="D8" s="42" t="s">
        <v>18</v>
      </c>
      <c r="E8" s="157"/>
      <c r="F8" s="157"/>
      <c r="G8" s="40"/>
    </row>
    <row r="9" spans="1:7" ht="15">
      <c r="A9" s="43" t="s">
        <v>19</v>
      </c>
      <c r="B9" s="149"/>
      <c r="C9" s="149"/>
      <c r="D9" s="43" t="s">
        <v>47</v>
      </c>
      <c r="E9" s="149"/>
      <c r="F9" s="149"/>
      <c r="G9" s="40"/>
    </row>
    <row r="10" spans="1:8" s="39" customFormat="1" ht="15">
      <c r="A10" s="45" t="s">
        <v>20</v>
      </c>
      <c r="B10" s="150"/>
      <c r="C10" s="150"/>
      <c r="D10" s="45" t="s">
        <v>48</v>
      </c>
      <c r="E10" s="151">
        <v>98201</v>
      </c>
      <c r="F10" s="151">
        <v>100324</v>
      </c>
      <c r="G10" s="46"/>
      <c r="H10" s="47"/>
    </row>
    <row r="11" spans="1:9" s="39" customFormat="1" ht="31.5" customHeight="1">
      <c r="A11" s="45" t="s">
        <v>155</v>
      </c>
      <c r="B11" s="151">
        <v>5842076</v>
      </c>
      <c r="C11" s="151">
        <v>7283593</v>
      </c>
      <c r="D11" s="45" t="s">
        <v>49</v>
      </c>
      <c r="E11" s="151">
        <v>5352701</v>
      </c>
      <c r="F11" s="151">
        <v>7659332</v>
      </c>
      <c r="G11" s="46"/>
      <c r="H11" s="47"/>
      <c r="I11" s="47"/>
    </row>
    <row r="12" spans="1:8" s="39" customFormat="1" ht="15.75" customHeight="1">
      <c r="A12" s="45" t="s">
        <v>21</v>
      </c>
      <c r="B12" s="151">
        <v>5842053</v>
      </c>
      <c r="C12" s="151">
        <v>7280390</v>
      </c>
      <c r="D12" s="45" t="s">
        <v>50</v>
      </c>
      <c r="E12" s="151">
        <v>5346864</v>
      </c>
      <c r="F12" s="151">
        <v>7658772</v>
      </c>
      <c r="G12" s="48"/>
      <c r="H12" s="47"/>
    </row>
    <row r="13" spans="1:9" s="39" customFormat="1" ht="15">
      <c r="A13" s="45" t="s">
        <v>156</v>
      </c>
      <c r="B13" s="151">
        <v>823</v>
      </c>
      <c r="C13" s="151">
        <v>84929</v>
      </c>
      <c r="D13" s="45" t="s">
        <v>161</v>
      </c>
      <c r="E13" s="151"/>
      <c r="F13" s="151">
        <v>82404</v>
      </c>
      <c r="G13" s="46"/>
      <c r="H13" s="47"/>
      <c r="I13" s="47"/>
    </row>
    <row r="14" spans="1:8" s="39" customFormat="1" ht="15">
      <c r="A14" s="45" t="s">
        <v>22</v>
      </c>
      <c r="B14" s="151">
        <v>465</v>
      </c>
      <c r="C14" s="151">
        <v>869</v>
      </c>
      <c r="D14" s="49" t="s">
        <v>51</v>
      </c>
      <c r="E14" s="151">
        <v>224781</v>
      </c>
      <c r="F14" s="151">
        <v>299251</v>
      </c>
      <c r="G14" s="46"/>
      <c r="H14" s="47"/>
    </row>
    <row r="15" spans="1:7" s="39" customFormat="1" ht="15">
      <c r="A15" s="50"/>
      <c r="B15" s="151"/>
      <c r="C15" s="151"/>
      <c r="D15" s="45" t="s">
        <v>25</v>
      </c>
      <c r="E15" s="151">
        <v>18499</v>
      </c>
      <c r="F15" s="151">
        <v>299160</v>
      </c>
      <c r="G15" s="46"/>
    </row>
    <row r="16" spans="1:7" s="39" customFormat="1" ht="15">
      <c r="A16" s="50" t="s">
        <v>23</v>
      </c>
      <c r="B16" s="152">
        <f>SUM(B10,B11,B13:B14)</f>
        <v>5843364</v>
      </c>
      <c r="C16" s="152">
        <f>SUM(C10,C11,C13:C14)</f>
        <v>7369391</v>
      </c>
      <c r="D16" s="50" t="s">
        <v>23</v>
      </c>
      <c r="E16" s="152">
        <f>SUM(E10,E11,E13:E15)</f>
        <v>5694182</v>
      </c>
      <c r="F16" s="152">
        <f>SUM(F10,F11,F13:F15)</f>
        <v>8440471</v>
      </c>
      <c r="G16" s="46"/>
    </row>
    <row r="17" spans="1:6" s="39" customFormat="1" ht="29.25">
      <c r="A17" s="51" t="s">
        <v>105</v>
      </c>
      <c r="B17" s="152">
        <f>B16</f>
        <v>5843364</v>
      </c>
      <c r="C17" s="152">
        <f>C16</f>
        <v>7369391</v>
      </c>
      <c r="D17" s="52" t="s">
        <v>105</v>
      </c>
      <c r="E17" s="152">
        <f>E16</f>
        <v>5694182</v>
      </c>
      <c r="F17" s="152">
        <f>F16</f>
        <v>8440471</v>
      </c>
    </row>
    <row r="18" spans="1:6" s="39" customFormat="1" ht="15">
      <c r="A18" s="53" t="s">
        <v>118</v>
      </c>
      <c r="B18" s="151"/>
      <c r="C18" s="151"/>
      <c r="D18" s="53" t="s">
        <v>52</v>
      </c>
      <c r="E18" s="151"/>
      <c r="F18" s="151"/>
    </row>
    <row r="19" spans="1:6" s="39" customFormat="1" ht="15">
      <c r="A19" s="45" t="s">
        <v>182</v>
      </c>
      <c r="B19" s="151"/>
      <c r="C19" s="151"/>
      <c r="D19" s="52"/>
      <c r="E19" s="151"/>
      <c r="F19" s="151"/>
    </row>
    <row r="20" spans="1:6" s="39" customFormat="1" ht="15">
      <c r="A20" s="45" t="s">
        <v>131</v>
      </c>
      <c r="B20" s="151">
        <v>279950</v>
      </c>
      <c r="C20" s="151">
        <v>295368</v>
      </c>
      <c r="D20" s="53"/>
      <c r="E20" s="151"/>
      <c r="F20" s="151"/>
    </row>
    <row r="21" spans="1:6" s="39" customFormat="1" ht="15">
      <c r="A21" s="45" t="s">
        <v>24</v>
      </c>
      <c r="B21" s="151"/>
      <c r="C21" s="151"/>
      <c r="D21" s="50"/>
      <c r="E21" s="151"/>
      <c r="F21" s="151"/>
    </row>
    <row r="22" spans="1:6" s="39" customFormat="1" ht="15">
      <c r="A22" s="45" t="s">
        <v>157</v>
      </c>
      <c r="B22" s="151"/>
      <c r="C22" s="151"/>
      <c r="D22" s="45"/>
      <c r="E22" s="151"/>
      <c r="F22" s="151"/>
    </row>
    <row r="23" spans="1:6" s="39" customFormat="1" ht="15">
      <c r="A23" s="45" t="s">
        <v>25</v>
      </c>
      <c r="B23" s="151"/>
      <c r="C23" s="151"/>
      <c r="D23" s="45"/>
      <c r="E23" s="151"/>
      <c r="F23" s="151"/>
    </row>
    <row r="24" spans="1:6" s="39" customFormat="1" ht="15">
      <c r="A24" s="50" t="s">
        <v>26</v>
      </c>
      <c r="B24" s="152">
        <f>SUM(B19:B23)</f>
        <v>279950</v>
      </c>
      <c r="C24" s="152">
        <f>SUM(C19:C23)</f>
        <v>295368</v>
      </c>
      <c r="D24" s="50" t="s">
        <v>26</v>
      </c>
      <c r="E24" s="151"/>
      <c r="F24" s="151"/>
    </row>
    <row r="25" spans="1:6" s="39" customFormat="1" ht="29.25">
      <c r="A25" s="51" t="s">
        <v>106</v>
      </c>
      <c r="B25" s="151">
        <f>B24</f>
        <v>279950</v>
      </c>
      <c r="C25" s="151">
        <f>C24</f>
        <v>295368</v>
      </c>
      <c r="D25" s="53" t="s">
        <v>106</v>
      </c>
      <c r="E25" s="151">
        <f>E24</f>
        <v>0</v>
      </c>
      <c r="F25" s="151">
        <f>F24</f>
        <v>0</v>
      </c>
    </row>
    <row r="26" spans="1:6" s="39" customFormat="1" ht="15">
      <c r="A26" s="53" t="s">
        <v>158</v>
      </c>
      <c r="B26" s="152">
        <f>B16+B24</f>
        <v>6123314</v>
      </c>
      <c r="C26" s="152">
        <f>C16+C24</f>
        <v>7664759</v>
      </c>
      <c r="D26" s="53" t="s">
        <v>53</v>
      </c>
      <c r="E26" s="152">
        <f>E16+E24</f>
        <v>5694182</v>
      </c>
      <c r="F26" s="152">
        <f>F16+F24</f>
        <v>8440471</v>
      </c>
    </row>
    <row r="27" spans="1:6" s="39" customFormat="1" ht="15">
      <c r="A27" s="53" t="s">
        <v>183</v>
      </c>
      <c r="B27" s="152"/>
      <c r="C27" s="152">
        <f>F26-C26</f>
        <v>775712</v>
      </c>
      <c r="D27" s="53" t="s">
        <v>184</v>
      </c>
      <c r="E27" s="152">
        <f>B26-E26</f>
        <v>429132</v>
      </c>
      <c r="F27" s="152"/>
    </row>
    <row r="28" spans="1:6" s="39" customFormat="1" ht="18.75" customHeight="1">
      <c r="A28" s="53" t="s">
        <v>159</v>
      </c>
      <c r="B28" s="152"/>
      <c r="C28" s="152"/>
      <c r="D28" s="45"/>
      <c r="E28" s="151"/>
      <c r="F28" s="151"/>
    </row>
    <row r="29" spans="1:6" s="39" customFormat="1" ht="24" customHeight="1">
      <c r="A29" s="53" t="s">
        <v>160</v>
      </c>
      <c r="B29" s="152">
        <f>B27-B28</f>
        <v>0</v>
      </c>
      <c r="C29" s="152">
        <f>C27-C28</f>
        <v>775712</v>
      </c>
      <c r="D29" s="53" t="s">
        <v>162</v>
      </c>
      <c r="E29" s="152">
        <f>E27+B28</f>
        <v>429132</v>
      </c>
      <c r="F29" s="152">
        <f>F27+C28</f>
        <v>0</v>
      </c>
    </row>
    <row r="30" spans="1:6" s="39" customFormat="1" ht="14.25" customHeight="1">
      <c r="A30" s="53" t="s">
        <v>185</v>
      </c>
      <c r="B30" s="152">
        <f>B26+B28+B29</f>
        <v>6123314</v>
      </c>
      <c r="C30" s="152">
        <f>C26+C28+C29</f>
        <v>8440471</v>
      </c>
      <c r="D30" s="53" t="s">
        <v>186</v>
      </c>
      <c r="E30" s="152">
        <f>E26+E29</f>
        <v>6123314</v>
      </c>
      <c r="F30" s="152">
        <f>F26+F29</f>
        <v>8440471</v>
      </c>
    </row>
    <row r="31" spans="1:6" s="39" customFormat="1" ht="13.5" customHeight="1">
      <c r="A31" s="54"/>
      <c r="B31" s="153"/>
      <c r="C31" s="153"/>
      <c r="D31" s="54"/>
      <c r="E31" s="153"/>
      <c r="F31" s="153"/>
    </row>
    <row r="32" spans="1:6" s="39" customFormat="1" ht="12.75" customHeight="1">
      <c r="A32" s="117" t="str">
        <f>'справка № 1-КИС-БАЛАНС'!A46</f>
        <v>Дата: 18.03.2016 г.</v>
      </c>
      <c r="B32" s="154"/>
      <c r="C32" s="198"/>
      <c r="D32" s="198"/>
      <c r="E32" s="161"/>
      <c r="F32" s="154"/>
    </row>
    <row r="33" spans="1:6" s="39" customFormat="1" ht="15">
      <c r="A33" s="56" t="s">
        <v>113</v>
      </c>
      <c r="B33" s="154"/>
      <c r="C33" s="154"/>
      <c r="D33" s="56" t="s">
        <v>188</v>
      </c>
      <c r="E33" s="154"/>
      <c r="F33" s="154"/>
    </row>
    <row r="34" spans="1:6" s="39" customFormat="1" ht="15">
      <c r="A34" s="57" t="s">
        <v>180</v>
      </c>
      <c r="B34" s="159"/>
      <c r="C34" s="154"/>
      <c r="D34" s="58" t="s">
        <v>189</v>
      </c>
      <c r="E34" s="154"/>
      <c r="F34" s="154"/>
    </row>
    <row r="35" spans="2:6" s="39" customFormat="1" ht="15">
      <c r="B35" s="144"/>
      <c r="C35" s="144"/>
      <c r="E35" s="154"/>
      <c r="F35" s="154"/>
    </row>
    <row r="36" spans="1:6" s="39" customFormat="1" ht="15">
      <c r="A36" s="33"/>
      <c r="B36" s="144"/>
      <c r="C36" s="144"/>
      <c r="D36" s="55"/>
      <c r="E36" s="154"/>
      <c r="F36" s="154"/>
    </row>
    <row r="37" spans="1:6" s="39" customFormat="1" ht="15">
      <c r="A37" s="33"/>
      <c r="B37" s="144"/>
      <c r="C37" s="144"/>
      <c r="D37" s="59" t="s">
        <v>190</v>
      </c>
      <c r="E37" s="154"/>
      <c r="F37" s="154"/>
    </row>
    <row r="39" ht="15">
      <c r="D39" s="58" t="s">
        <v>181</v>
      </c>
    </row>
  </sheetData>
  <sheetProtection/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54.8515625" style="61" customWidth="1"/>
    <col min="2" max="2" width="15.8515625" style="162" customWidth="1"/>
    <col min="3" max="3" width="12.140625" style="162" customWidth="1"/>
    <col min="4" max="4" width="11.7109375" style="61" customWidth="1"/>
    <col min="5" max="5" width="14.28125" style="162" customWidth="1"/>
    <col min="6" max="6" width="12.28125" style="162" customWidth="1"/>
    <col min="7" max="7" width="12.57421875" style="61" customWidth="1"/>
    <col min="8" max="8" width="9.140625" style="61" customWidth="1"/>
    <col min="9" max="10" width="11.7109375" style="61" bestFit="1" customWidth="1"/>
    <col min="11" max="16384" width="9.140625" style="61" customWidth="1"/>
  </cols>
  <sheetData>
    <row r="1" spans="1:7" ht="12.75">
      <c r="A1" s="60"/>
      <c r="B1" s="177"/>
      <c r="C1" s="177"/>
      <c r="D1" s="60"/>
      <c r="E1" s="202" t="s">
        <v>163</v>
      </c>
      <c r="F1" s="202"/>
      <c r="G1" s="60"/>
    </row>
    <row r="2" spans="1:7" ht="14.25">
      <c r="A2" s="205" t="s">
        <v>94</v>
      </c>
      <c r="B2" s="205"/>
      <c r="C2" s="205"/>
      <c r="D2" s="205"/>
      <c r="E2" s="205"/>
      <c r="F2" s="205"/>
      <c r="G2" s="60"/>
    </row>
    <row r="3" spans="1:7" ht="15">
      <c r="A3" s="62" t="s">
        <v>187</v>
      </c>
      <c r="B3" s="178"/>
      <c r="D3" s="63" t="s">
        <v>177</v>
      </c>
      <c r="F3" s="163"/>
      <c r="G3" s="60"/>
    </row>
    <row r="4" spans="1:7" ht="15">
      <c r="A4" s="184" t="s">
        <v>199</v>
      </c>
      <c r="B4" s="179"/>
      <c r="C4" s="144"/>
      <c r="D4" s="33"/>
      <c r="E4" s="164"/>
      <c r="F4" s="164"/>
      <c r="G4" s="64"/>
    </row>
    <row r="5" spans="1:7" ht="15">
      <c r="A5" s="35"/>
      <c r="B5" s="179"/>
      <c r="C5" s="179"/>
      <c r="D5" s="65"/>
      <c r="E5" s="165"/>
      <c r="F5" s="165"/>
      <c r="G5" s="66" t="s">
        <v>79</v>
      </c>
    </row>
    <row r="6" spans="1:7" ht="13.5" customHeight="1">
      <c r="A6" s="203" t="s">
        <v>80</v>
      </c>
      <c r="B6" s="206" t="s">
        <v>4</v>
      </c>
      <c r="C6" s="207"/>
      <c r="D6" s="208"/>
      <c r="E6" s="206" t="s">
        <v>5</v>
      </c>
      <c r="F6" s="207"/>
      <c r="G6" s="208"/>
    </row>
    <row r="7" spans="1:7" ht="30.75" customHeight="1">
      <c r="A7" s="204"/>
      <c r="B7" s="166" t="s">
        <v>81</v>
      </c>
      <c r="C7" s="166" t="s">
        <v>82</v>
      </c>
      <c r="D7" s="67" t="s">
        <v>83</v>
      </c>
      <c r="E7" s="166" t="s">
        <v>81</v>
      </c>
      <c r="F7" s="166" t="s">
        <v>82</v>
      </c>
      <c r="G7" s="67" t="s">
        <v>83</v>
      </c>
    </row>
    <row r="8" spans="1:7" s="68" customFormat="1" ht="14.25">
      <c r="A8" s="67" t="s">
        <v>6</v>
      </c>
      <c r="B8" s="166">
        <v>1</v>
      </c>
      <c r="C8" s="166">
        <v>2</v>
      </c>
      <c r="D8" s="67">
        <v>3</v>
      </c>
      <c r="E8" s="166">
        <v>4</v>
      </c>
      <c r="F8" s="166">
        <v>5</v>
      </c>
      <c r="G8" s="67">
        <v>6</v>
      </c>
    </row>
    <row r="9" spans="1:7" ht="15">
      <c r="A9" s="69" t="s">
        <v>164</v>
      </c>
      <c r="B9" s="167"/>
      <c r="C9" s="167"/>
      <c r="D9" s="70"/>
      <c r="E9" s="167"/>
      <c r="F9" s="167"/>
      <c r="G9" s="70"/>
    </row>
    <row r="10" spans="1:10" ht="15">
      <c r="A10" s="71" t="s">
        <v>121</v>
      </c>
      <c r="B10" s="167">
        <v>496983</v>
      </c>
      <c r="C10" s="167">
        <v>581917</v>
      </c>
      <c r="D10" s="70">
        <f>B10-C10</f>
        <v>-84934</v>
      </c>
      <c r="E10" s="167">
        <v>1388504</v>
      </c>
      <c r="F10" s="167">
        <v>2178979</v>
      </c>
      <c r="G10" s="70">
        <f>E10-F10</f>
        <v>-790475</v>
      </c>
      <c r="I10" s="123"/>
      <c r="J10" s="123"/>
    </row>
    <row r="11" spans="1:7" ht="15">
      <c r="A11" s="71" t="s">
        <v>165</v>
      </c>
      <c r="B11" s="167"/>
      <c r="C11" s="167"/>
      <c r="D11" s="70">
        <f>B11-C11</f>
        <v>0</v>
      </c>
      <c r="E11" s="167"/>
      <c r="F11" s="167"/>
      <c r="G11" s="70">
        <f>E11-F11</f>
        <v>0</v>
      </c>
    </row>
    <row r="12" spans="1:7" ht="15">
      <c r="A12" s="71" t="s">
        <v>93</v>
      </c>
      <c r="B12" s="168"/>
      <c r="C12" s="168"/>
      <c r="D12" s="72"/>
      <c r="E12" s="168"/>
      <c r="F12" s="168"/>
      <c r="G12" s="72"/>
    </row>
    <row r="13" spans="1:7" ht="15">
      <c r="A13" s="44" t="s">
        <v>125</v>
      </c>
      <c r="B13" s="168"/>
      <c r="C13" s="168"/>
      <c r="D13" s="72">
        <f>B13-C13</f>
        <v>0</v>
      </c>
      <c r="E13" s="168"/>
      <c r="F13" s="168"/>
      <c r="G13" s="72">
        <f>E13-F13</f>
        <v>0</v>
      </c>
    </row>
    <row r="14" spans="1:7" ht="15">
      <c r="A14" s="44" t="s">
        <v>135</v>
      </c>
      <c r="B14" s="168"/>
      <c r="C14" s="168"/>
      <c r="D14" s="72">
        <f aca="true" t="shared" si="0" ref="D14:D25">B14-C14</f>
        <v>0</v>
      </c>
      <c r="E14" s="168"/>
      <c r="F14" s="168"/>
      <c r="G14" s="72">
        <f>E14-F14</f>
        <v>0</v>
      </c>
    </row>
    <row r="15" spans="1:7" ht="15">
      <c r="A15" s="71" t="s">
        <v>122</v>
      </c>
      <c r="B15" s="167"/>
      <c r="C15" s="167"/>
      <c r="D15" s="72">
        <f t="shared" si="0"/>
        <v>0</v>
      </c>
      <c r="E15" s="167"/>
      <c r="F15" s="167"/>
      <c r="G15" s="72">
        <f>E15-F15</f>
        <v>0</v>
      </c>
    </row>
    <row r="16" spans="1:10" ht="14.25">
      <c r="A16" s="69" t="s">
        <v>119</v>
      </c>
      <c r="B16" s="169">
        <f>SUM(B10:B15)</f>
        <v>496983</v>
      </c>
      <c r="C16" s="169">
        <f>SUM(C10:C15)</f>
        <v>581917</v>
      </c>
      <c r="D16" s="74">
        <f>B16-C16</f>
        <v>-84934</v>
      </c>
      <c r="E16" s="169">
        <f>SUM(E10:E15)</f>
        <v>1388504</v>
      </c>
      <c r="F16" s="169">
        <f>SUM(F10:F15)</f>
        <v>2178979</v>
      </c>
      <c r="G16" s="74">
        <f>E16-F16</f>
        <v>-790475</v>
      </c>
      <c r="J16" s="122"/>
    </row>
    <row r="17" spans="1:7" ht="15">
      <c r="A17" s="69" t="s">
        <v>132</v>
      </c>
      <c r="B17" s="167"/>
      <c r="C17" s="167"/>
      <c r="D17" s="70"/>
      <c r="E17" s="167"/>
      <c r="F17" s="167"/>
      <c r="G17" s="70"/>
    </row>
    <row r="18" spans="1:10" ht="15">
      <c r="A18" s="71" t="s">
        <v>84</v>
      </c>
      <c r="B18" s="167">
        <v>4832752</v>
      </c>
      <c r="C18" s="167">
        <v>4001530</v>
      </c>
      <c r="D18" s="70">
        <f t="shared" si="0"/>
        <v>831222</v>
      </c>
      <c r="E18" s="167">
        <v>3711992</v>
      </c>
      <c r="F18" s="167">
        <v>3921553</v>
      </c>
      <c r="G18" s="70">
        <f aca="true" t="shared" si="1" ref="G18:G25">E18-F18</f>
        <v>-209561</v>
      </c>
      <c r="I18" s="120"/>
      <c r="J18" s="120"/>
    </row>
    <row r="19" spans="1:9" ht="15">
      <c r="A19" s="71" t="s">
        <v>85</v>
      </c>
      <c r="B19" s="167"/>
      <c r="C19" s="167"/>
      <c r="D19" s="70">
        <f t="shared" si="0"/>
        <v>0</v>
      </c>
      <c r="E19" s="167"/>
      <c r="F19" s="167"/>
      <c r="G19" s="70">
        <f t="shared" si="1"/>
        <v>0</v>
      </c>
      <c r="I19" s="75"/>
    </row>
    <row r="20" spans="1:9" ht="15">
      <c r="A20" s="71" t="s">
        <v>91</v>
      </c>
      <c r="B20" s="167">
        <v>245556</v>
      </c>
      <c r="C20" s="167">
        <v>465</v>
      </c>
      <c r="D20" s="70">
        <f t="shared" si="0"/>
        <v>245091</v>
      </c>
      <c r="E20" s="167">
        <v>356333</v>
      </c>
      <c r="F20" s="167">
        <v>869</v>
      </c>
      <c r="G20" s="70">
        <f t="shared" si="1"/>
        <v>355464</v>
      </c>
      <c r="H20" s="75"/>
      <c r="I20" s="121"/>
    </row>
    <row r="21" spans="1:7" ht="15">
      <c r="A21" s="71" t="s">
        <v>89</v>
      </c>
      <c r="B21" s="167">
        <v>97934</v>
      </c>
      <c r="C21" s="167"/>
      <c r="D21" s="70">
        <f t="shared" si="0"/>
        <v>97934</v>
      </c>
      <c r="E21" s="167">
        <v>112784</v>
      </c>
      <c r="F21" s="167"/>
      <c r="G21" s="70">
        <f t="shared" si="1"/>
        <v>112784</v>
      </c>
    </row>
    <row r="22" spans="1:7" ht="15">
      <c r="A22" s="44" t="s">
        <v>101</v>
      </c>
      <c r="B22" s="167"/>
      <c r="C22" s="167">
        <v>276194</v>
      </c>
      <c r="D22" s="70">
        <f t="shared" si="0"/>
        <v>-276194</v>
      </c>
      <c r="E22" s="167"/>
      <c r="F22" s="167">
        <v>298114</v>
      </c>
      <c r="G22" s="70">
        <f t="shared" si="1"/>
        <v>-298114</v>
      </c>
    </row>
    <row r="23" spans="1:7" ht="15">
      <c r="A23" s="44" t="s">
        <v>102</v>
      </c>
      <c r="B23" s="167"/>
      <c r="C23" s="167">
        <v>6807</v>
      </c>
      <c r="D23" s="70">
        <f t="shared" si="0"/>
        <v>-6807</v>
      </c>
      <c r="E23" s="167"/>
      <c r="F23" s="167">
        <v>5688</v>
      </c>
      <c r="G23" s="70">
        <f t="shared" si="1"/>
        <v>-5688</v>
      </c>
    </row>
    <row r="24" spans="1:7" ht="15">
      <c r="A24" s="44" t="s">
        <v>166</v>
      </c>
      <c r="B24" s="167"/>
      <c r="C24" s="167">
        <v>435</v>
      </c>
      <c r="D24" s="70">
        <f t="shared" si="0"/>
        <v>-435</v>
      </c>
      <c r="E24" s="167">
        <v>6213</v>
      </c>
      <c r="F24" s="167">
        <v>20419</v>
      </c>
      <c r="G24" s="70">
        <f t="shared" si="1"/>
        <v>-14206</v>
      </c>
    </row>
    <row r="25" spans="1:7" ht="15">
      <c r="A25" s="71" t="s">
        <v>90</v>
      </c>
      <c r="B25" s="167"/>
      <c r="C25" s="167"/>
      <c r="D25" s="70">
        <f t="shared" si="0"/>
        <v>0</v>
      </c>
      <c r="E25" s="167"/>
      <c r="F25" s="167"/>
      <c r="G25" s="70">
        <f t="shared" si="1"/>
        <v>0</v>
      </c>
    </row>
    <row r="26" spans="1:7" ht="28.5">
      <c r="A26" s="69" t="s">
        <v>120</v>
      </c>
      <c r="B26" s="169">
        <f>SUM(B18:B25)</f>
        <v>5176242</v>
      </c>
      <c r="C26" s="169">
        <f>SUM(C18:C25)</f>
        <v>4285431</v>
      </c>
      <c r="D26" s="73">
        <f>B26-C26</f>
        <v>890811</v>
      </c>
      <c r="E26" s="169">
        <f>SUM(E18:E25)</f>
        <v>4187322</v>
      </c>
      <c r="F26" s="169">
        <f>SUM(F18:F25)</f>
        <v>4246643</v>
      </c>
      <c r="G26" s="73">
        <f>E26-F26</f>
        <v>-59321</v>
      </c>
    </row>
    <row r="27" spans="1:7" ht="15">
      <c r="A27" s="69" t="s">
        <v>133</v>
      </c>
      <c r="B27" s="167"/>
      <c r="C27" s="167"/>
      <c r="D27" s="70"/>
      <c r="E27" s="167"/>
      <c r="F27" s="167"/>
      <c r="G27" s="70"/>
    </row>
    <row r="28" spans="1:7" ht="15">
      <c r="A28" s="71" t="s">
        <v>123</v>
      </c>
      <c r="B28" s="167"/>
      <c r="C28" s="167"/>
      <c r="D28" s="70">
        <f>B28-C28</f>
        <v>0</v>
      </c>
      <c r="E28" s="167"/>
      <c r="F28" s="167"/>
      <c r="G28" s="70"/>
    </row>
    <row r="29" spans="1:7" ht="15">
      <c r="A29" s="71" t="s">
        <v>86</v>
      </c>
      <c r="B29" s="167"/>
      <c r="C29" s="167"/>
      <c r="D29" s="70"/>
      <c r="E29" s="167"/>
      <c r="F29" s="167"/>
      <c r="G29" s="70"/>
    </row>
    <row r="30" spans="1:7" ht="15">
      <c r="A30" s="71" t="s">
        <v>92</v>
      </c>
      <c r="B30" s="167"/>
      <c r="C30" s="167"/>
      <c r="D30" s="70"/>
      <c r="E30" s="167"/>
      <c r="F30" s="167"/>
      <c r="G30" s="70"/>
    </row>
    <row r="31" spans="1:7" ht="15">
      <c r="A31" s="71" t="s">
        <v>167</v>
      </c>
      <c r="B31" s="167"/>
      <c r="C31" s="167"/>
      <c r="D31" s="70"/>
      <c r="E31" s="167"/>
      <c r="F31" s="167"/>
      <c r="G31" s="70"/>
    </row>
    <row r="32" spans="1:7" ht="15">
      <c r="A32" s="71" t="s">
        <v>124</v>
      </c>
      <c r="B32" s="167"/>
      <c r="C32" s="167">
        <v>959</v>
      </c>
      <c r="D32" s="70">
        <f>B32-C32</f>
        <v>-959</v>
      </c>
      <c r="E32" s="167"/>
      <c r="F32" s="167"/>
      <c r="G32" s="70"/>
    </row>
    <row r="33" spans="1:7" ht="28.5">
      <c r="A33" s="69" t="s">
        <v>168</v>
      </c>
      <c r="B33" s="169"/>
      <c r="C33" s="169">
        <f>SUM(C28:C32)</f>
        <v>959</v>
      </c>
      <c r="D33" s="73">
        <f>SUM(D28:D32)</f>
        <v>-959</v>
      </c>
      <c r="E33" s="167"/>
      <c r="F33" s="167"/>
      <c r="G33" s="70"/>
    </row>
    <row r="34" spans="1:7" ht="28.5">
      <c r="A34" s="69" t="s">
        <v>87</v>
      </c>
      <c r="B34" s="169">
        <f aca="true" t="shared" si="2" ref="B34:G34">B16+B26+B33</f>
        <v>5673225</v>
      </c>
      <c r="C34" s="169">
        <f t="shared" si="2"/>
        <v>4868307</v>
      </c>
      <c r="D34" s="73">
        <f t="shared" si="2"/>
        <v>804918</v>
      </c>
      <c r="E34" s="169">
        <f t="shared" si="2"/>
        <v>5575826</v>
      </c>
      <c r="F34" s="169">
        <f t="shared" si="2"/>
        <v>6425622</v>
      </c>
      <c r="G34" s="73">
        <f t="shared" si="2"/>
        <v>-849796</v>
      </c>
    </row>
    <row r="35" spans="1:7" ht="15">
      <c r="A35" s="69" t="s">
        <v>88</v>
      </c>
      <c r="B35" s="167"/>
      <c r="C35" s="167"/>
      <c r="D35" s="73">
        <v>2320579</v>
      </c>
      <c r="E35" s="167"/>
      <c r="F35" s="167"/>
      <c r="G35" s="73">
        <v>3170375</v>
      </c>
    </row>
    <row r="36" spans="1:7" ht="15">
      <c r="A36" s="69" t="s">
        <v>96</v>
      </c>
      <c r="B36" s="167"/>
      <c r="C36" s="167"/>
      <c r="D36" s="73">
        <f>D34+D35</f>
        <v>3125497</v>
      </c>
      <c r="E36" s="167"/>
      <c r="F36" s="167"/>
      <c r="G36" s="73">
        <f>G34+G35</f>
        <v>2320579</v>
      </c>
    </row>
    <row r="37" spans="1:7" ht="15">
      <c r="A37" s="71" t="s">
        <v>97</v>
      </c>
      <c r="B37" s="167"/>
      <c r="C37" s="167"/>
      <c r="D37" s="70">
        <v>1049321</v>
      </c>
      <c r="E37" s="167"/>
      <c r="F37" s="167"/>
      <c r="G37" s="70">
        <v>368273</v>
      </c>
    </row>
    <row r="38" spans="1:7" ht="15">
      <c r="A38" s="76"/>
      <c r="B38" s="170"/>
      <c r="C38" s="170"/>
      <c r="D38" s="48"/>
      <c r="E38" s="170"/>
      <c r="F38" s="170"/>
      <c r="G38" s="77"/>
    </row>
    <row r="39" spans="1:7" ht="15">
      <c r="A39" s="76"/>
      <c r="B39" s="170"/>
      <c r="C39" s="170"/>
      <c r="D39" s="48"/>
      <c r="E39" s="170"/>
      <c r="F39" s="170"/>
      <c r="G39" s="77"/>
    </row>
    <row r="40" spans="2:7" ht="15">
      <c r="B40" s="171"/>
      <c r="C40" s="171"/>
      <c r="D40" s="78"/>
      <c r="E40" s="171"/>
      <c r="F40" s="171"/>
      <c r="G40" s="78"/>
    </row>
    <row r="41" spans="1:6" ht="12.75">
      <c r="A41" s="117" t="str">
        <f>'справка № 1-КИС-БАЛАНС'!A46</f>
        <v>Дата: 18.03.2016 г.</v>
      </c>
      <c r="B41" s="180" t="s">
        <v>113</v>
      </c>
      <c r="C41" s="181"/>
      <c r="D41" s="60"/>
      <c r="E41" s="172" t="s">
        <v>188</v>
      </c>
      <c r="F41" s="173"/>
    </row>
    <row r="42" spans="2:6" ht="12.75">
      <c r="B42" s="132"/>
      <c r="C42" s="132"/>
      <c r="E42" s="174"/>
      <c r="F42" s="174"/>
    </row>
    <row r="43" spans="2:6" ht="12.75">
      <c r="B43" s="132"/>
      <c r="C43" s="132" t="s">
        <v>191</v>
      </c>
      <c r="E43" s="175"/>
      <c r="F43" s="175" t="s">
        <v>189</v>
      </c>
    </row>
    <row r="44" spans="5:6" ht="12.75">
      <c r="E44" s="174"/>
      <c r="F44" s="174"/>
    </row>
    <row r="45" spans="5:6" ht="12.75">
      <c r="E45" s="174"/>
      <c r="F45" s="174"/>
    </row>
    <row r="46" spans="5:6" ht="12.75">
      <c r="E46" s="176"/>
      <c r="F46" s="174"/>
    </row>
    <row r="47" spans="5:6" ht="12.75">
      <c r="E47" s="172" t="s">
        <v>190</v>
      </c>
      <c r="F47" s="172"/>
    </row>
    <row r="49" spans="5:6" ht="12.75">
      <c r="E49" s="175"/>
      <c r="F49" s="175" t="s">
        <v>181</v>
      </c>
    </row>
    <row r="50" spans="2:7" ht="12.75">
      <c r="B50" s="177"/>
      <c r="C50" s="177"/>
      <c r="D50" s="60"/>
      <c r="E50" s="177"/>
      <c r="F50" s="177"/>
      <c r="G50" s="60"/>
    </row>
    <row r="53" ht="12.75">
      <c r="D53" s="75"/>
    </row>
  </sheetData>
  <sheetProtection/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7.8515625" style="61" customWidth="1"/>
    <col min="2" max="2" width="12.57421875" style="61" customWidth="1"/>
    <col min="3" max="3" width="13.28125" style="61" customWidth="1"/>
    <col min="4" max="4" width="14.7109375" style="61" customWidth="1"/>
    <col min="5" max="5" width="12.140625" style="61" customWidth="1"/>
    <col min="6" max="6" width="11.28125" style="61" bestFit="1" customWidth="1"/>
    <col min="7" max="7" width="13.421875" style="61" customWidth="1"/>
    <col min="8" max="8" width="14.8515625" style="61" customWidth="1"/>
    <col min="9" max="16384" width="9.140625" style="61" customWidth="1"/>
  </cols>
  <sheetData>
    <row r="1" spans="6:8" ht="12.75">
      <c r="F1" s="83"/>
      <c r="G1" s="83" t="s">
        <v>169</v>
      </c>
      <c r="H1" s="83"/>
    </row>
    <row r="3" spans="1:8" ht="19.5" customHeight="1">
      <c r="A3" s="218" t="s">
        <v>54</v>
      </c>
      <c r="B3" s="218"/>
      <c r="C3" s="218"/>
      <c r="D3" s="218"/>
      <c r="E3" s="218"/>
      <c r="F3" s="218"/>
      <c r="G3" s="218"/>
      <c r="H3" s="218"/>
    </row>
    <row r="4" spans="1:8" ht="12.75">
      <c r="A4" s="84"/>
      <c r="B4" s="85"/>
      <c r="C4" s="85"/>
      <c r="D4" s="85"/>
      <c r="E4" s="85"/>
      <c r="F4" s="85"/>
      <c r="G4" s="85"/>
      <c r="H4" s="86"/>
    </row>
    <row r="5" spans="1:8" ht="14.25" customHeight="1">
      <c r="A5" s="87" t="s">
        <v>192</v>
      </c>
      <c r="B5" s="88"/>
      <c r="C5" s="88"/>
      <c r="D5" s="88"/>
      <c r="E5" s="88"/>
      <c r="F5" s="89"/>
      <c r="G5" s="215" t="s">
        <v>177</v>
      </c>
      <c r="H5" s="216"/>
    </row>
    <row r="6" spans="1:8" ht="15">
      <c r="A6" s="184" t="s">
        <v>199</v>
      </c>
      <c r="B6" s="88"/>
      <c r="C6" s="88"/>
      <c r="D6" s="88"/>
      <c r="E6" s="90"/>
      <c r="F6" s="90"/>
      <c r="G6" s="90"/>
      <c r="H6" s="91"/>
    </row>
    <row r="7" spans="1:8" ht="12.75">
      <c r="A7" s="92"/>
      <c r="B7" s="92"/>
      <c r="C7" s="92"/>
      <c r="D7" s="92"/>
      <c r="E7" s="93"/>
      <c r="F7" s="93"/>
      <c r="G7" s="93"/>
      <c r="H7" s="94" t="s">
        <v>55</v>
      </c>
    </row>
    <row r="8" spans="1:9" ht="32.25" customHeight="1">
      <c r="A8" s="209" t="s">
        <v>56</v>
      </c>
      <c r="B8" s="209" t="s">
        <v>60</v>
      </c>
      <c r="C8" s="213" t="s">
        <v>57</v>
      </c>
      <c r="D8" s="214"/>
      <c r="E8" s="214"/>
      <c r="F8" s="213" t="s">
        <v>58</v>
      </c>
      <c r="G8" s="219"/>
      <c r="H8" s="209" t="s">
        <v>59</v>
      </c>
      <c r="I8" s="33"/>
    </row>
    <row r="9" spans="1:9" ht="12.75" customHeight="1">
      <c r="A9" s="217"/>
      <c r="B9" s="211"/>
      <c r="C9" s="220" t="s">
        <v>61</v>
      </c>
      <c r="D9" s="209" t="s">
        <v>62</v>
      </c>
      <c r="E9" s="209" t="s">
        <v>126</v>
      </c>
      <c r="F9" s="209" t="s">
        <v>63</v>
      </c>
      <c r="G9" s="209" t="s">
        <v>64</v>
      </c>
      <c r="H9" s="217"/>
      <c r="I9" s="33"/>
    </row>
    <row r="10" spans="1:9" ht="60" customHeight="1">
      <c r="A10" s="212"/>
      <c r="B10" s="212"/>
      <c r="C10" s="221"/>
      <c r="D10" s="212"/>
      <c r="E10" s="210"/>
      <c r="F10" s="210"/>
      <c r="G10" s="210"/>
      <c r="H10" s="210"/>
      <c r="I10" s="33"/>
    </row>
    <row r="11" spans="1:9" s="96" customFormat="1" ht="15">
      <c r="A11" s="95" t="s">
        <v>6</v>
      </c>
      <c r="B11" s="95">
        <v>1</v>
      </c>
      <c r="C11" s="95">
        <v>2</v>
      </c>
      <c r="D11" s="95">
        <v>3</v>
      </c>
      <c r="E11" s="95">
        <v>4</v>
      </c>
      <c r="F11" s="95">
        <v>5</v>
      </c>
      <c r="G11" s="95">
        <v>6</v>
      </c>
      <c r="H11" s="95">
        <v>7</v>
      </c>
      <c r="I11" s="82"/>
    </row>
    <row r="12" spans="1:9" s="96" customFormat="1" ht="28.5">
      <c r="A12" s="97" t="s">
        <v>103</v>
      </c>
      <c r="B12" s="98">
        <v>9660995</v>
      </c>
      <c r="C12" s="98">
        <v>3563289</v>
      </c>
      <c r="D12" s="98"/>
      <c r="E12" s="98"/>
      <c r="F12" s="98">
        <v>13504854</v>
      </c>
      <c r="G12" s="98">
        <v>15338064</v>
      </c>
      <c r="H12" s="98">
        <v>11391074</v>
      </c>
      <c r="I12" s="82"/>
    </row>
    <row r="13" spans="1:9" s="96" customFormat="1" ht="28.5">
      <c r="A13" s="97" t="s">
        <v>104</v>
      </c>
      <c r="B13" s="98">
        <v>9660995</v>
      </c>
      <c r="C13" s="98">
        <v>3563289</v>
      </c>
      <c r="D13" s="98"/>
      <c r="E13" s="98"/>
      <c r="F13" s="98">
        <v>13504854</v>
      </c>
      <c r="G13" s="98">
        <v>15338064</v>
      </c>
      <c r="H13" s="98">
        <v>11391074</v>
      </c>
      <c r="I13" s="82"/>
    </row>
    <row r="14" spans="1:9" s="96" customFormat="1" ht="28.5">
      <c r="A14" s="97" t="s">
        <v>65</v>
      </c>
      <c r="B14" s="98">
        <v>9011041</v>
      </c>
      <c r="C14" s="98">
        <v>3414175</v>
      </c>
      <c r="D14" s="98"/>
      <c r="E14" s="98"/>
      <c r="F14" s="98">
        <v>14280566</v>
      </c>
      <c r="G14" s="98">
        <v>15338064</v>
      </c>
      <c r="H14" s="98">
        <v>11367718</v>
      </c>
      <c r="I14" s="82"/>
    </row>
    <row r="15" spans="1:9" s="96" customFormat="1" ht="15">
      <c r="A15" s="97" t="s">
        <v>66</v>
      </c>
      <c r="B15" s="99"/>
      <c r="C15" s="99"/>
      <c r="D15" s="99"/>
      <c r="E15" s="99"/>
      <c r="F15" s="99"/>
      <c r="G15" s="99"/>
      <c r="H15" s="99"/>
      <c r="I15" s="82"/>
    </row>
    <row r="16" spans="1:9" ht="30">
      <c r="A16" s="100" t="s">
        <v>67</v>
      </c>
      <c r="B16" s="99"/>
      <c r="C16" s="99"/>
      <c r="D16" s="99"/>
      <c r="E16" s="99"/>
      <c r="F16" s="99"/>
      <c r="G16" s="99"/>
      <c r="H16" s="99"/>
      <c r="I16" s="33"/>
    </row>
    <row r="17" spans="1:9" ht="15">
      <c r="A17" s="100" t="s">
        <v>68</v>
      </c>
      <c r="B17" s="101"/>
      <c r="C17" s="101"/>
      <c r="D17" s="101"/>
      <c r="E17" s="101"/>
      <c r="F17" s="101"/>
      <c r="G17" s="101"/>
      <c r="H17" s="99"/>
      <c r="I17" s="33"/>
    </row>
    <row r="18" spans="1:9" ht="28.5">
      <c r="A18" s="97" t="s">
        <v>69</v>
      </c>
      <c r="B18" s="101"/>
      <c r="C18" s="101"/>
      <c r="D18" s="101"/>
      <c r="E18" s="101"/>
      <c r="F18" s="101"/>
      <c r="G18" s="101"/>
      <c r="H18" s="99"/>
      <c r="I18" s="33"/>
    </row>
    <row r="19" spans="1:9" ht="34.5" customHeight="1">
      <c r="A19" s="97" t="s">
        <v>170</v>
      </c>
      <c r="B19" s="102">
        <f>B20-B21</f>
        <v>-69316</v>
      </c>
      <c r="C19" s="102">
        <f>C20-C21</f>
        <v>-18179</v>
      </c>
      <c r="D19" s="102"/>
      <c r="E19" s="102"/>
      <c r="F19" s="102"/>
      <c r="G19" s="102"/>
      <c r="H19" s="102">
        <f>B19+C19</f>
        <v>-87495</v>
      </c>
      <c r="I19" s="33"/>
    </row>
    <row r="20" spans="1:9" ht="15">
      <c r="A20" s="100" t="s">
        <v>127</v>
      </c>
      <c r="B20" s="99">
        <v>409037</v>
      </c>
      <c r="C20" s="99">
        <v>87136</v>
      </c>
      <c r="D20" s="99"/>
      <c r="E20" s="99"/>
      <c r="F20" s="99"/>
      <c r="G20" s="99"/>
      <c r="H20" s="99">
        <f>B20+C20</f>
        <v>496173</v>
      </c>
      <c r="I20" s="33"/>
    </row>
    <row r="21" spans="1:9" ht="15">
      <c r="A21" s="100" t="s">
        <v>128</v>
      </c>
      <c r="B21" s="99">
        <v>478353</v>
      </c>
      <c r="C21" s="99">
        <v>105315</v>
      </c>
      <c r="D21" s="99"/>
      <c r="E21" s="99"/>
      <c r="F21" s="99"/>
      <c r="G21" s="99"/>
      <c r="H21" s="99">
        <f>B21+C21</f>
        <v>583668</v>
      </c>
      <c r="I21" s="33"/>
    </row>
    <row r="22" spans="1:9" ht="15">
      <c r="A22" s="97" t="s">
        <v>70</v>
      </c>
      <c r="B22" s="102"/>
      <c r="C22" s="102"/>
      <c r="D22" s="102"/>
      <c r="E22" s="102"/>
      <c r="F22" s="99"/>
      <c r="G22" s="102">
        <v>429132</v>
      </c>
      <c r="H22" s="102">
        <f>F22-G22</f>
        <v>-429132</v>
      </c>
      <c r="I22" s="33"/>
    </row>
    <row r="23" spans="1:9" ht="15">
      <c r="A23" s="100" t="s">
        <v>71</v>
      </c>
      <c r="B23" s="101"/>
      <c r="C23" s="101"/>
      <c r="D23" s="101"/>
      <c r="E23" s="101"/>
      <c r="F23" s="101"/>
      <c r="G23" s="99"/>
      <c r="H23" s="99"/>
      <c r="I23" s="33"/>
    </row>
    <row r="24" spans="1:9" ht="15">
      <c r="A24" s="100" t="s">
        <v>72</v>
      </c>
      <c r="B24" s="99"/>
      <c r="C24" s="99"/>
      <c r="D24" s="99"/>
      <c r="E24" s="99"/>
      <c r="F24" s="99"/>
      <c r="G24" s="99"/>
      <c r="H24" s="99"/>
      <c r="I24" s="33"/>
    </row>
    <row r="25" spans="1:9" ht="15">
      <c r="A25" s="100" t="s">
        <v>73</v>
      </c>
      <c r="B25" s="101"/>
      <c r="C25" s="101"/>
      <c r="D25" s="101"/>
      <c r="E25" s="101"/>
      <c r="F25" s="101"/>
      <c r="G25" s="101"/>
      <c r="H25" s="99"/>
      <c r="I25" s="33"/>
    </row>
    <row r="26" spans="1:9" ht="15">
      <c r="A26" s="100" t="s">
        <v>74</v>
      </c>
      <c r="B26" s="101"/>
      <c r="C26" s="101"/>
      <c r="D26" s="101"/>
      <c r="E26" s="101"/>
      <c r="F26" s="101"/>
      <c r="G26" s="101"/>
      <c r="H26" s="99"/>
      <c r="I26" s="33"/>
    </row>
    <row r="27" spans="1:9" ht="45">
      <c r="A27" s="100" t="s">
        <v>171</v>
      </c>
      <c r="B27" s="101"/>
      <c r="C27" s="101"/>
      <c r="D27" s="101"/>
      <c r="E27" s="101"/>
      <c r="F27" s="101"/>
      <c r="G27" s="101"/>
      <c r="H27" s="99"/>
      <c r="I27" s="33"/>
    </row>
    <row r="28" spans="1:9" ht="15">
      <c r="A28" s="100" t="s">
        <v>75</v>
      </c>
      <c r="B28" s="99"/>
      <c r="C28" s="99"/>
      <c r="D28" s="99"/>
      <c r="E28" s="99"/>
      <c r="F28" s="99"/>
      <c r="G28" s="99"/>
      <c r="H28" s="99"/>
      <c r="I28" s="33"/>
    </row>
    <row r="29" spans="1:9" ht="15">
      <c r="A29" s="100" t="s">
        <v>76</v>
      </c>
      <c r="B29" s="101"/>
      <c r="C29" s="101"/>
      <c r="D29" s="101"/>
      <c r="E29" s="101"/>
      <c r="F29" s="101"/>
      <c r="G29" s="101"/>
      <c r="H29" s="99"/>
      <c r="I29" s="33"/>
    </row>
    <row r="30" spans="1:9" ht="30">
      <c r="A30" s="100" t="s">
        <v>172</v>
      </c>
      <c r="B30" s="101"/>
      <c r="C30" s="101"/>
      <c r="D30" s="101"/>
      <c r="E30" s="101"/>
      <c r="F30" s="101"/>
      <c r="G30" s="101"/>
      <c r="H30" s="99"/>
      <c r="I30" s="33"/>
    </row>
    <row r="31" spans="1:9" ht="15">
      <c r="A31" s="100" t="s">
        <v>75</v>
      </c>
      <c r="B31" s="99"/>
      <c r="C31" s="99"/>
      <c r="D31" s="99"/>
      <c r="E31" s="99"/>
      <c r="F31" s="99"/>
      <c r="G31" s="99"/>
      <c r="H31" s="99"/>
      <c r="I31" s="33"/>
    </row>
    <row r="32" spans="1:9" ht="15">
      <c r="A32" s="100" t="s">
        <v>76</v>
      </c>
      <c r="B32" s="101"/>
      <c r="C32" s="101"/>
      <c r="D32" s="101"/>
      <c r="E32" s="101"/>
      <c r="F32" s="101"/>
      <c r="G32" s="101"/>
      <c r="H32" s="99"/>
      <c r="I32" s="33"/>
    </row>
    <row r="33" spans="1:9" ht="15">
      <c r="A33" s="100" t="s">
        <v>129</v>
      </c>
      <c r="B33" s="101"/>
      <c r="C33" s="101"/>
      <c r="D33" s="101"/>
      <c r="E33" s="101"/>
      <c r="F33" s="101"/>
      <c r="G33" s="101"/>
      <c r="H33" s="99"/>
      <c r="I33" s="33"/>
    </row>
    <row r="34" spans="1:9" ht="28.5">
      <c r="A34" s="97" t="s">
        <v>77</v>
      </c>
      <c r="B34" s="103">
        <f>B14+B19</f>
        <v>8941725</v>
      </c>
      <c r="C34" s="103">
        <f>C14+C19</f>
        <v>3395996</v>
      </c>
      <c r="D34" s="103"/>
      <c r="E34" s="103"/>
      <c r="F34" s="103">
        <f>F14+F22</f>
        <v>14280566</v>
      </c>
      <c r="G34" s="103">
        <f>G14+G22</f>
        <v>15767196</v>
      </c>
      <c r="H34" s="102">
        <f>H14+H19+H22</f>
        <v>10851091</v>
      </c>
      <c r="I34" s="33"/>
    </row>
    <row r="35" spans="1:9" ht="14.25" customHeight="1">
      <c r="A35" s="100" t="s">
        <v>136</v>
      </c>
      <c r="B35" s="99"/>
      <c r="C35" s="99"/>
      <c r="D35" s="99"/>
      <c r="E35" s="99"/>
      <c r="F35" s="99"/>
      <c r="G35" s="99"/>
      <c r="H35" s="99"/>
      <c r="I35" s="33"/>
    </row>
    <row r="36" spans="1:11" ht="28.5">
      <c r="A36" s="97" t="s">
        <v>78</v>
      </c>
      <c r="B36" s="103">
        <f>B34</f>
        <v>8941725</v>
      </c>
      <c r="C36" s="103">
        <f>C34</f>
        <v>3395996</v>
      </c>
      <c r="D36" s="103"/>
      <c r="E36" s="103"/>
      <c r="F36" s="103">
        <f>F34</f>
        <v>14280566</v>
      </c>
      <c r="G36" s="103">
        <f>G34</f>
        <v>15767196</v>
      </c>
      <c r="H36" s="102">
        <f>H34</f>
        <v>10851091</v>
      </c>
      <c r="I36" s="33"/>
      <c r="K36" s="104"/>
    </row>
    <row r="37" spans="7:9" ht="15">
      <c r="G37" s="75"/>
      <c r="I37" s="33"/>
    </row>
    <row r="38" spans="1:9" ht="15">
      <c r="A38" s="117" t="str">
        <f>'справка № 1-КИС-БАЛАНС'!A46</f>
        <v>Дата: 18.03.2016 г.</v>
      </c>
      <c r="F38" s="75"/>
      <c r="I38" s="33"/>
    </row>
    <row r="39" spans="2:9" ht="15">
      <c r="B39" s="105"/>
      <c r="C39" s="106"/>
      <c r="D39" s="107"/>
      <c r="E39" s="108"/>
      <c r="F39" s="108"/>
      <c r="G39" s="109"/>
      <c r="H39" s="110"/>
      <c r="I39" s="33"/>
    </row>
    <row r="40" spans="1:9" ht="17.25" customHeight="1">
      <c r="A40" s="111" t="s">
        <v>113</v>
      </c>
      <c r="B40" s="21"/>
      <c r="C40" s="14"/>
      <c r="D40" s="79" t="s">
        <v>194</v>
      </c>
      <c r="I40" s="40"/>
    </row>
    <row r="41" spans="1:9" ht="15">
      <c r="A41" s="112" t="s">
        <v>193</v>
      </c>
      <c r="B41" s="1"/>
      <c r="C41" s="1"/>
      <c r="D41" s="113"/>
      <c r="E41" s="81" t="s">
        <v>195</v>
      </c>
      <c r="H41" s="114"/>
      <c r="I41" s="40"/>
    </row>
    <row r="42" spans="1:9" ht="15">
      <c r="A42" s="1"/>
      <c r="B42" s="1"/>
      <c r="C42" s="1"/>
      <c r="D42" s="115"/>
      <c r="E42" s="115"/>
      <c r="H42" s="116"/>
      <c r="I42" s="33"/>
    </row>
    <row r="43" spans="1:9" ht="15" customHeight="1">
      <c r="A43" s="1"/>
      <c r="B43" s="1"/>
      <c r="C43" s="1"/>
      <c r="H43" s="80"/>
      <c r="I43" s="33"/>
    </row>
    <row r="44" spans="1:9" ht="15" customHeight="1">
      <c r="A44" s="1"/>
      <c r="B44" s="1"/>
      <c r="C44" s="1"/>
      <c r="I44" s="33"/>
    </row>
    <row r="45" spans="1:9" ht="15">
      <c r="A45" s="1"/>
      <c r="B45" s="1"/>
      <c r="C45" s="1"/>
      <c r="D45" s="79" t="s">
        <v>196</v>
      </c>
      <c r="E45" s="80"/>
      <c r="H45" s="33"/>
      <c r="I45" s="33"/>
    </row>
    <row r="46" spans="1:9" ht="15">
      <c r="A46" s="14"/>
      <c r="B46" s="14"/>
      <c r="C46" s="14"/>
      <c r="F46" s="33"/>
      <c r="G46" s="33"/>
      <c r="H46" s="33"/>
      <c r="I46" s="33"/>
    </row>
    <row r="47" spans="1:9" ht="15">
      <c r="A47" s="33"/>
      <c r="B47" s="33"/>
      <c r="C47" s="33"/>
      <c r="D47" s="33"/>
      <c r="E47" s="81" t="s">
        <v>197</v>
      </c>
      <c r="F47" s="33"/>
      <c r="G47" s="33"/>
      <c r="H47" s="33"/>
      <c r="I47" s="33"/>
    </row>
    <row r="48" spans="1:9" ht="15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15">
      <c r="A49" s="33"/>
      <c r="B49" s="33"/>
      <c r="C49" s="33"/>
      <c r="D49" s="33"/>
      <c r="E49" s="33"/>
      <c r="F49" s="33"/>
      <c r="G49" s="33"/>
      <c r="H49" s="33"/>
      <c r="I49" s="33"/>
    </row>
    <row r="50" spans="1:9" ht="15">
      <c r="A50" s="33"/>
      <c r="B50" s="33"/>
      <c r="C50" s="33"/>
      <c r="D50" s="33"/>
      <c r="E50" s="33"/>
      <c r="F50" s="33"/>
      <c r="G50" s="33"/>
      <c r="H50" s="33"/>
      <c r="I50" s="33"/>
    </row>
    <row r="51" spans="1:9" ht="15">
      <c r="A51" s="33"/>
      <c r="B51" s="33"/>
      <c r="C51" s="33"/>
      <c r="D51" s="33"/>
      <c r="E51" s="33"/>
      <c r="F51" s="33"/>
      <c r="G51" s="33"/>
      <c r="H51" s="33"/>
      <c r="I51" s="33"/>
    </row>
    <row r="52" spans="1:9" ht="15">
      <c r="A52" s="33"/>
      <c r="B52" s="33"/>
      <c r="C52" s="33"/>
      <c r="D52" s="33"/>
      <c r="E52" s="33"/>
      <c r="F52" s="33"/>
      <c r="G52" s="33"/>
      <c r="H52" s="33"/>
      <c r="I52" s="33"/>
    </row>
    <row r="53" spans="1:9" ht="15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5">
      <c r="A54" s="33"/>
      <c r="B54" s="33"/>
      <c r="C54" s="33"/>
      <c r="D54" s="33"/>
      <c r="E54" s="33"/>
      <c r="F54" s="33"/>
      <c r="G54" s="33"/>
      <c r="H54" s="33"/>
      <c r="I54" s="33"/>
    </row>
    <row r="55" spans="1:9" ht="15">
      <c r="A55" s="33"/>
      <c r="B55" s="33"/>
      <c r="C55" s="33"/>
      <c r="D55" s="33"/>
      <c r="E55" s="33"/>
      <c r="F55" s="33"/>
      <c r="G55" s="33"/>
      <c r="H55" s="33"/>
      <c r="I55" s="33"/>
    </row>
    <row r="56" spans="1:9" ht="15">
      <c r="A56" s="33"/>
      <c r="B56" s="33"/>
      <c r="C56" s="33"/>
      <c r="D56" s="33"/>
      <c r="E56" s="33"/>
      <c r="F56" s="33"/>
      <c r="G56" s="33"/>
      <c r="H56" s="33"/>
      <c r="I56" s="33"/>
    </row>
    <row r="57" spans="1:9" ht="15">
      <c r="A57" s="33"/>
      <c r="B57" s="33"/>
      <c r="C57" s="33"/>
      <c r="D57" s="33"/>
      <c r="E57" s="33"/>
      <c r="F57" s="33"/>
      <c r="G57" s="33"/>
      <c r="H57" s="33"/>
      <c r="I57" s="33"/>
    </row>
    <row r="58" spans="1:9" ht="15">
      <c r="A58" s="33"/>
      <c r="B58" s="33"/>
      <c r="C58" s="33"/>
      <c r="D58" s="33"/>
      <c r="E58" s="33"/>
      <c r="F58" s="33"/>
      <c r="G58" s="33"/>
      <c r="H58" s="33"/>
      <c r="I58" s="33"/>
    </row>
    <row r="59" spans="1:9" ht="15">
      <c r="A59" s="33"/>
      <c r="B59" s="33"/>
      <c r="C59" s="33"/>
      <c r="D59" s="33"/>
      <c r="E59" s="33"/>
      <c r="F59" s="33"/>
      <c r="G59" s="33"/>
      <c r="H59" s="33"/>
      <c r="I59" s="33"/>
    </row>
    <row r="60" spans="1:9" ht="15">
      <c r="A60" s="33"/>
      <c r="B60" s="33"/>
      <c r="C60" s="33"/>
      <c r="D60" s="33"/>
      <c r="E60" s="33"/>
      <c r="F60" s="33"/>
      <c r="G60" s="33"/>
      <c r="H60" s="33"/>
      <c r="I60" s="33"/>
    </row>
    <row r="61" spans="1:9" ht="15">
      <c r="A61" s="33"/>
      <c r="B61" s="33"/>
      <c r="C61" s="33"/>
      <c r="D61" s="33"/>
      <c r="E61" s="33"/>
      <c r="F61" s="33"/>
      <c r="G61" s="33"/>
      <c r="H61" s="33"/>
      <c r="I61" s="33"/>
    </row>
    <row r="62" spans="1:9" ht="15">
      <c r="A62" s="33"/>
      <c r="B62" s="33"/>
      <c r="C62" s="33"/>
      <c r="D62" s="33"/>
      <c r="E62" s="33"/>
      <c r="F62" s="33"/>
      <c r="G62" s="33"/>
      <c r="H62" s="33"/>
      <c r="I62" s="33"/>
    </row>
    <row r="63" spans="1:9" ht="15">
      <c r="A63" s="33"/>
      <c r="B63" s="33"/>
      <c r="C63" s="33"/>
      <c r="D63" s="33"/>
      <c r="E63" s="33"/>
      <c r="F63" s="33"/>
      <c r="G63" s="33"/>
      <c r="H63" s="33"/>
      <c r="I63" s="33"/>
    </row>
    <row r="64" spans="1:9" ht="15">
      <c r="A64" s="33"/>
      <c r="B64" s="33"/>
      <c r="C64" s="33"/>
      <c r="D64" s="33"/>
      <c r="E64" s="33"/>
      <c r="F64" s="33"/>
      <c r="G64" s="33"/>
      <c r="H64" s="33"/>
      <c r="I64" s="33"/>
    </row>
    <row r="65" spans="1:9" ht="15">
      <c r="A65" s="33"/>
      <c r="B65" s="33"/>
      <c r="C65" s="33"/>
      <c r="D65" s="33"/>
      <c r="E65" s="33"/>
      <c r="F65" s="33"/>
      <c r="G65" s="33"/>
      <c r="H65" s="33"/>
      <c r="I65" s="33"/>
    </row>
    <row r="66" spans="1:9" ht="15">
      <c r="A66" s="33"/>
      <c r="B66" s="33"/>
      <c r="C66" s="33"/>
      <c r="D66" s="33"/>
      <c r="E66" s="33"/>
      <c r="F66" s="33"/>
      <c r="G66" s="33"/>
      <c r="H66" s="33"/>
      <c r="I66" s="33"/>
    </row>
    <row r="67" spans="1:9" ht="15">
      <c r="A67" s="33"/>
      <c r="B67" s="33"/>
      <c r="C67" s="33"/>
      <c r="D67" s="33"/>
      <c r="E67" s="33"/>
      <c r="F67" s="33"/>
      <c r="G67" s="33"/>
      <c r="H67" s="33"/>
      <c r="I67" s="33"/>
    </row>
    <row r="68" spans="1:9" ht="15">
      <c r="A68" s="33"/>
      <c r="B68" s="33"/>
      <c r="C68" s="33"/>
      <c r="D68" s="33"/>
      <c r="E68" s="33"/>
      <c r="F68" s="33"/>
      <c r="G68" s="33"/>
      <c r="H68" s="33"/>
      <c r="I68" s="33"/>
    </row>
    <row r="69" spans="1:9" ht="15">
      <c r="A69" s="33"/>
      <c r="B69" s="33"/>
      <c r="C69" s="33"/>
      <c r="D69" s="33"/>
      <c r="E69" s="33"/>
      <c r="F69" s="33"/>
      <c r="G69" s="33"/>
      <c r="H69" s="33"/>
      <c r="I69" s="33"/>
    </row>
    <row r="70" spans="1:9" ht="15">
      <c r="A70" s="33"/>
      <c r="B70" s="33"/>
      <c r="C70" s="33"/>
      <c r="D70" s="33"/>
      <c r="E70" s="33"/>
      <c r="F70" s="33"/>
      <c r="G70" s="33"/>
      <c r="H70" s="33"/>
      <c r="I70" s="33"/>
    </row>
    <row r="71" spans="1:9" ht="15">
      <c r="A71" s="33"/>
      <c r="B71" s="33"/>
      <c r="C71" s="33"/>
      <c r="D71" s="33"/>
      <c r="E71" s="33"/>
      <c r="F71" s="33"/>
      <c r="G71" s="33"/>
      <c r="H71" s="33"/>
      <c r="I71" s="33"/>
    </row>
    <row r="72" spans="1:9" ht="15">
      <c r="A72" s="33"/>
      <c r="B72" s="33"/>
      <c r="C72" s="33"/>
      <c r="D72" s="33"/>
      <c r="E72" s="33"/>
      <c r="F72" s="33"/>
      <c r="G72" s="33"/>
      <c r="H72" s="33"/>
      <c r="I72" s="33"/>
    </row>
    <row r="73" spans="1:9" ht="15">
      <c r="A73" s="33"/>
      <c r="B73" s="33"/>
      <c r="C73" s="33"/>
      <c r="D73" s="33"/>
      <c r="E73" s="33"/>
      <c r="F73" s="33"/>
      <c r="G73" s="33"/>
      <c r="H73" s="33"/>
      <c r="I73" s="33"/>
    </row>
    <row r="74" spans="1:9" ht="15">
      <c r="A74" s="33"/>
      <c r="B74" s="33"/>
      <c r="C74" s="33"/>
      <c r="D74" s="33"/>
      <c r="E74" s="33"/>
      <c r="F74" s="33"/>
      <c r="G74" s="33"/>
      <c r="H74" s="33"/>
      <c r="I74" s="33"/>
    </row>
    <row r="75" spans="1:9" ht="15">
      <c r="A75" s="33"/>
      <c r="B75" s="33"/>
      <c r="C75" s="33"/>
      <c r="D75" s="33"/>
      <c r="E75" s="33"/>
      <c r="F75" s="33"/>
      <c r="G75" s="33"/>
      <c r="H75" s="33"/>
      <c r="I75" s="33"/>
    </row>
    <row r="76" spans="1:9" ht="15">
      <c r="A76" s="33"/>
      <c r="B76" s="33"/>
      <c r="C76" s="33"/>
      <c r="D76" s="33"/>
      <c r="E76" s="33"/>
      <c r="F76" s="33"/>
      <c r="G76" s="33"/>
      <c r="H76" s="33"/>
      <c r="I76" s="33"/>
    </row>
    <row r="77" spans="1:9" ht="15">
      <c r="A77" s="33"/>
      <c r="B77" s="33"/>
      <c r="C77" s="33"/>
      <c r="D77" s="33"/>
      <c r="E77" s="33"/>
      <c r="F77" s="33"/>
      <c r="G77" s="33"/>
      <c r="H77" s="33"/>
      <c r="I77" s="33"/>
    </row>
    <row r="78" spans="1:9" ht="15">
      <c r="A78" s="33"/>
      <c r="B78" s="33"/>
      <c r="C78" s="33"/>
      <c r="D78" s="33"/>
      <c r="E78" s="33"/>
      <c r="F78" s="33"/>
      <c r="G78" s="33"/>
      <c r="H78" s="33"/>
      <c r="I78" s="33"/>
    </row>
    <row r="79" spans="1:9" ht="15">
      <c r="A79" s="33"/>
      <c r="B79" s="33"/>
      <c r="C79" s="33"/>
      <c r="D79" s="33"/>
      <c r="E79" s="33"/>
      <c r="F79" s="33"/>
      <c r="G79" s="33"/>
      <c r="H79" s="33"/>
      <c r="I79" s="33"/>
    </row>
    <row r="80" spans="1:9" ht="15">
      <c r="A80" s="33"/>
      <c r="B80" s="33"/>
      <c r="C80" s="33"/>
      <c r="D80" s="33"/>
      <c r="E80" s="33"/>
      <c r="F80" s="33"/>
      <c r="G80" s="33"/>
      <c r="H80" s="33"/>
      <c r="I80" s="33"/>
    </row>
    <row r="81" spans="1:9" ht="15">
      <c r="A81" s="33"/>
      <c r="B81" s="33"/>
      <c r="C81" s="33"/>
      <c r="D81" s="33"/>
      <c r="E81" s="33"/>
      <c r="F81" s="33"/>
      <c r="G81" s="33"/>
      <c r="H81" s="33"/>
      <c r="I81" s="33"/>
    </row>
    <row r="82" spans="1:9" ht="15">
      <c r="A82" s="33"/>
      <c r="B82" s="33"/>
      <c r="C82" s="33"/>
      <c r="D82" s="33"/>
      <c r="E82" s="33"/>
      <c r="F82" s="33"/>
      <c r="G82" s="33"/>
      <c r="H82" s="33"/>
      <c r="I82" s="33"/>
    </row>
    <row r="83" spans="1:9" ht="15">
      <c r="A83" s="33"/>
      <c r="B83" s="33"/>
      <c r="C83" s="33"/>
      <c r="D83" s="33"/>
      <c r="E83" s="33"/>
      <c r="F83" s="33"/>
      <c r="G83" s="33"/>
      <c r="H83" s="33"/>
      <c r="I83" s="33"/>
    </row>
    <row r="84" spans="1:9" ht="15">
      <c r="A84" s="33"/>
      <c r="B84" s="33"/>
      <c r="C84" s="33"/>
      <c r="D84" s="33"/>
      <c r="E84" s="33"/>
      <c r="F84" s="33"/>
      <c r="G84" s="33"/>
      <c r="H84" s="33"/>
      <c r="I84" s="33"/>
    </row>
    <row r="85" spans="1:9" ht="15">
      <c r="A85" s="33"/>
      <c r="B85" s="33"/>
      <c r="C85" s="33"/>
      <c r="D85" s="33"/>
      <c r="E85" s="33"/>
      <c r="F85" s="33"/>
      <c r="G85" s="33"/>
      <c r="H85" s="33"/>
      <c r="I85" s="33"/>
    </row>
    <row r="86" spans="1:9" ht="15">
      <c r="A86" s="33"/>
      <c r="B86" s="33"/>
      <c r="C86" s="33"/>
      <c r="D86" s="33"/>
      <c r="E86" s="33"/>
      <c r="F86" s="33"/>
      <c r="G86" s="33"/>
      <c r="H86" s="33"/>
      <c r="I86" s="33"/>
    </row>
    <row r="87" spans="1:9" ht="15">
      <c r="A87" s="33"/>
      <c r="B87" s="33"/>
      <c r="C87" s="33"/>
      <c r="D87" s="33"/>
      <c r="E87" s="33"/>
      <c r="F87" s="33"/>
      <c r="G87" s="33"/>
      <c r="H87" s="33"/>
      <c r="I87" s="33"/>
    </row>
    <row r="88" spans="1:9" ht="15">
      <c r="A88" s="33"/>
      <c r="B88" s="33"/>
      <c r="C88" s="33"/>
      <c r="D88" s="33"/>
      <c r="E88" s="33"/>
      <c r="F88" s="33"/>
      <c r="G88" s="33"/>
      <c r="H88" s="33"/>
      <c r="I88" s="33"/>
    </row>
    <row r="89" spans="1:9" ht="15">
      <c r="A89" s="33"/>
      <c r="B89" s="33"/>
      <c r="C89" s="33"/>
      <c r="D89" s="33"/>
      <c r="E89" s="33"/>
      <c r="F89" s="33"/>
      <c r="G89" s="33"/>
      <c r="H89" s="33"/>
      <c r="I89" s="33"/>
    </row>
    <row r="90" spans="1:9" ht="15">
      <c r="A90" s="33"/>
      <c r="B90" s="33"/>
      <c r="C90" s="33"/>
      <c r="D90" s="33"/>
      <c r="E90" s="33"/>
      <c r="F90" s="33"/>
      <c r="G90" s="33"/>
      <c r="H90" s="33"/>
      <c r="I90" s="33"/>
    </row>
    <row r="91" spans="1:9" ht="15">
      <c r="A91" s="33"/>
      <c r="B91" s="33"/>
      <c r="C91" s="33"/>
      <c r="D91" s="33"/>
      <c r="E91" s="33"/>
      <c r="F91" s="33"/>
      <c r="G91" s="33"/>
      <c r="H91" s="33"/>
      <c r="I91" s="33"/>
    </row>
    <row r="92" spans="1:9" ht="15">
      <c r="A92" s="33"/>
      <c r="B92" s="33"/>
      <c r="C92" s="33"/>
      <c r="D92" s="33"/>
      <c r="E92" s="33"/>
      <c r="F92" s="33"/>
      <c r="G92" s="33"/>
      <c r="H92" s="33"/>
      <c r="I92" s="33"/>
    </row>
    <row r="93" spans="1:9" ht="15">
      <c r="A93" s="33"/>
      <c r="B93" s="33"/>
      <c r="C93" s="33"/>
      <c r="D93" s="33"/>
      <c r="E93" s="33"/>
      <c r="F93" s="33"/>
      <c r="G93" s="33"/>
      <c r="H93" s="33"/>
      <c r="I93" s="33"/>
    </row>
    <row r="94" spans="1:9" ht="15">
      <c r="A94" s="33"/>
      <c r="B94" s="33"/>
      <c r="C94" s="33"/>
      <c r="D94" s="33"/>
      <c r="E94" s="33"/>
      <c r="F94" s="33"/>
      <c r="G94" s="33"/>
      <c r="H94" s="33"/>
      <c r="I94" s="33"/>
    </row>
    <row r="95" spans="1:9" ht="15">
      <c r="A95" s="33"/>
      <c r="B95" s="33"/>
      <c r="C95" s="33"/>
      <c r="D95" s="33"/>
      <c r="E95" s="33"/>
      <c r="F95" s="33"/>
      <c r="G95" s="33"/>
      <c r="H95" s="33"/>
      <c r="I95" s="33"/>
    </row>
    <row r="96" spans="1:9" ht="15">
      <c r="A96" s="33"/>
      <c r="B96" s="33"/>
      <c r="C96" s="33"/>
      <c r="D96" s="33"/>
      <c r="E96" s="33"/>
      <c r="F96" s="33"/>
      <c r="G96" s="33"/>
      <c r="H96" s="33"/>
      <c r="I96" s="33"/>
    </row>
    <row r="97" spans="1:9" ht="15">
      <c r="A97" s="33"/>
      <c r="B97" s="33"/>
      <c r="C97" s="33"/>
      <c r="D97" s="33"/>
      <c r="E97" s="33"/>
      <c r="F97" s="33"/>
      <c r="G97" s="33"/>
      <c r="H97" s="33"/>
      <c r="I97" s="33"/>
    </row>
    <row r="98" spans="1:9" ht="15">
      <c r="A98" s="33"/>
      <c r="B98" s="33"/>
      <c r="C98" s="33"/>
      <c r="D98" s="33"/>
      <c r="E98" s="33"/>
      <c r="F98" s="33"/>
      <c r="G98" s="33"/>
      <c r="H98" s="33"/>
      <c r="I98" s="33"/>
    </row>
    <row r="99" spans="1:9" ht="15">
      <c r="A99" s="33"/>
      <c r="B99" s="33"/>
      <c r="C99" s="33"/>
      <c r="D99" s="33"/>
      <c r="E99" s="33"/>
      <c r="F99" s="33"/>
      <c r="G99" s="33"/>
      <c r="H99" s="33"/>
      <c r="I99" s="33"/>
    </row>
    <row r="100" spans="1:9" ht="15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ht="15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 ht="15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ht="15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 ht="15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 ht="15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 ht="15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 ht="15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 ht="15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 ht="15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 ht="15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 ht="15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ht="15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 ht="15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 ht="15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 ht="15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 ht="15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 ht="15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 ht="15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 ht="15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 ht="15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 ht="15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 ht="15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 ht="15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 ht="15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 ht="15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 ht="15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 ht="15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 ht="15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 ht="15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 ht="15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 ht="15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 ht="15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 ht="15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 ht="15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 ht="15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ht="15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ht="15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 ht="15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 ht="15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ht="15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 ht="15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 ht="15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 ht="15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 ht="15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 ht="15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 ht="15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 ht="15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 ht="15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 ht="15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 ht="15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 ht="15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 ht="15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 ht="15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 ht="15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 ht="15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 ht="15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9" ht="15">
      <c r="A157" s="33"/>
      <c r="B157" s="33"/>
      <c r="C157" s="33"/>
      <c r="D157" s="33"/>
      <c r="E157" s="33"/>
      <c r="F157" s="33"/>
      <c r="G157" s="33"/>
      <c r="H157" s="33"/>
      <c r="I157" s="33"/>
    </row>
    <row r="158" spans="1:9" ht="15">
      <c r="A158" s="33"/>
      <c r="B158" s="33"/>
      <c r="C158" s="33"/>
      <c r="D158" s="33"/>
      <c r="E158" s="33"/>
      <c r="F158" s="33"/>
      <c r="G158" s="33"/>
      <c r="H158" s="33"/>
      <c r="I158" s="33"/>
    </row>
    <row r="159" spans="1:9" ht="15">
      <c r="A159" s="33"/>
      <c r="B159" s="33"/>
      <c r="C159" s="33"/>
      <c r="D159" s="33"/>
      <c r="E159" s="33"/>
      <c r="F159" s="33"/>
      <c r="G159" s="33"/>
      <c r="H159" s="33"/>
      <c r="I159" s="33"/>
    </row>
    <row r="160" spans="1:9" ht="15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 ht="15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 ht="15">
      <c r="A162" s="33"/>
      <c r="B162" s="33"/>
      <c r="C162" s="33"/>
      <c r="D162" s="33"/>
      <c r="E162" s="33"/>
      <c r="F162" s="33"/>
      <c r="G162" s="33"/>
      <c r="H162" s="33"/>
      <c r="I162" s="33"/>
    </row>
    <row r="163" spans="1:9" ht="15">
      <c r="A163" s="33"/>
      <c r="B163" s="33"/>
      <c r="C163" s="33"/>
      <c r="D163" s="33"/>
      <c r="E163" s="33"/>
      <c r="F163" s="33"/>
      <c r="G163" s="33"/>
      <c r="H163" s="33"/>
      <c r="I163" s="33"/>
    </row>
    <row r="164" spans="1:9" ht="15">
      <c r="A164" s="33"/>
      <c r="B164" s="33"/>
      <c r="C164" s="33"/>
      <c r="D164" s="33"/>
      <c r="E164" s="33"/>
      <c r="F164" s="33"/>
      <c r="G164" s="33"/>
      <c r="H164" s="33"/>
      <c r="I164" s="33"/>
    </row>
    <row r="165" spans="1:9" ht="15">
      <c r="A165" s="33"/>
      <c r="B165" s="33"/>
      <c r="C165" s="33"/>
      <c r="D165" s="33"/>
      <c r="E165" s="33"/>
      <c r="F165" s="33"/>
      <c r="G165" s="33"/>
      <c r="H165" s="33"/>
      <c r="I165" s="33"/>
    </row>
    <row r="166" spans="1:9" ht="15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">
      <c r="A171" s="33"/>
      <c r="B171" s="33"/>
      <c r="C171" s="33"/>
      <c r="D171" s="33"/>
      <c r="E171" s="33"/>
      <c r="F171" s="33"/>
      <c r="G171" s="33"/>
      <c r="H171" s="33"/>
      <c r="I171" s="33"/>
    </row>
    <row r="172" spans="1:9" ht="15">
      <c r="A172" s="33"/>
      <c r="B172" s="33"/>
      <c r="C172" s="33"/>
      <c r="D172" s="33"/>
      <c r="E172" s="33"/>
      <c r="F172" s="33"/>
      <c r="G172" s="33"/>
      <c r="H172" s="33"/>
      <c r="I172" s="33"/>
    </row>
    <row r="173" spans="1:9" ht="15">
      <c r="A173" s="33"/>
      <c r="B173" s="33"/>
      <c r="C173" s="33"/>
      <c r="D173" s="33"/>
      <c r="E173" s="33"/>
      <c r="F173" s="33"/>
      <c r="G173" s="33"/>
      <c r="H173" s="33"/>
      <c r="I173" s="33"/>
    </row>
    <row r="174" spans="1:9" ht="15">
      <c r="A174" s="33"/>
      <c r="B174" s="33"/>
      <c r="C174" s="33"/>
      <c r="D174" s="33"/>
      <c r="E174" s="33"/>
      <c r="F174" s="33"/>
      <c r="G174" s="33"/>
      <c r="H174" s="33"/>
      <c r="I174" s="33"/>
    </row>
    <row r="175" spans="1:9" ht="15">
      <c r="A175" s="33"/>
      <c r="B175" s="33"/>
      <c r="C175" s="33"/>
      <c r="D175" s="33"/>
      <c r="E175" s="33"/>
      <c r="F175" s="33"/>
      <c r="G175" s="33"/>
      <c r="H175" s="33"/>
      <c r="I175" s="33"/>
    </row>
    <row r="176" spans="1:9" ht="15">
      <c r="A176" s="33"/>
      <c r="B176" s="33"/>
      <c r="C176" s="33"/>
      <c r="D176" s="33"/>
      <c r="E176" s="33"/>
      <c r="F176" s="33"/>
      <c r="G176" s="33"/>
      <c r="H176" s="33"/>
      <c r="I176" s="33"/>
    </row>
    <row r="177" spans="1:9" ht="15">
      <c r="A177" s="33"/>
      <c r="B177" s="33"/>
      <c r="C177" s="33"/>
      <c r="D177" s="33"/>
      <c r="E177" s="33"/>
      <c r="F177" s="33"/>
      <c r="G177" s="33"/>
      <c r="H177" s="33"/>
      <c r="I177" s="33"/>
    </row>
    <row r="178" spans="1:9" ht="15">
      <c r="A178" s="33"/>
      <c r="B178" s="33"/>
      <c r="C178" s="33"/>
      <c r="D178" s="33"/>
      <c r="E178" s="33"/>
      <c r="F178" s="33"/>
      <c r="G178" s="33"/>
      <c r="H178" s="33"/>
      <c r="I178" s="33"/>
    </row>
    <row r="179" spans="1:9" ht="15">
      <c r="A179" s="33"/>
      <c r="B179" s="33"/>
      <c r="C179" s="33"/>
      <c r="D179" s="33"/>
      <c r="E179" s="33"/>
      <c r="F179" s="33"/>
      <c r="G179" s="33"/>
      <c r="H179" s="33"/>
      <c r="I179" s="33"/>
    </row>
    <row r="180" spans="1:9" ht="15">
      <c r="A180" s="33"/>
      <c r="B180" s="33"/>
      <c r="C180" s="33"/>
      <c r="D180" s="33"/>
      <c r="E180" s="33"/>
      <c r="F180" s="33"/>
      <c r="G180" s="33"/>
      <c r="H180" s="33"/>
      <c r="I180" s="33"/>
    </row>
    <row r="181" spans="1:9" ht="15">
      <c r="A181" s="33"/>
      <c r="B181" s="33"/>
      <c r="C181" s="33"/>
      <c r="D181" s="33"/>
      <c r="E181" s="33"/>
      <c r="F181" s="33"/>
      <c r="G181" s="33"/>
      <c r="H181" s="33"/>
      <c r="I181" s="33"/>
    </row>
    <row r="182" spans="1:9" ht="15">
      <c r="A182" s="33"/>
      <c r="B182" s="33"/>
      <c r="C182" s="33"/>
      <c r="D182" s="33"/>
      <c r="E182" s="33"/>
      <c r="F182" s="33"/>
      <c r="G182" s="33"/>
      <c r="H182" s="33"/>
      <c r="I182" s="33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2011-01-25T14:52:59Z</cp:lastPrinted>
  <dcterms:created xsi:type="dcterms:W3CDTF">2004-03-04T10:58:58Z</dcterms:created>
  <dcterms:modified xsi:type="dcterms:W3CDTF">2016-03-28T14:24:22Z</dcterms:modified>
  <cp:category/>
  <cp:version/>
  <cp:contentType/>
  <cp:contentStatus/>
</cp:coreProperties>
</file>