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30" tabRatio="96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<sst xmlns="http://schemas.openxmlformats.org/spreadsheetml/2006/main" count="250" uniqueCount="201">
  <si>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</si>
  <si>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</si>
  <si>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</si>
  <si>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</si>
  <si>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</si>
  <si>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</si>
  <si>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</si>
  <si>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</si>
  <si>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</si>
  <si>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</si>
  <si>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</si>
  <si>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</si>
  <si>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</si>
  <si>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</si>
  <si>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</si>
  <si>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</si>
  <si>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</si>
  <si>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</si>
  <si>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</si>
  <si>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</si>
  <si>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</si>
  <si>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</si>
  <si>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</si>
  <si>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</si>
  <si>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</si>
  <si>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</si>
  <si>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</si>
  <si>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</si>
  <si>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</si>
  <si>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</si>
  <si>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</si>
  <si>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</si>
  <si>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</si>
  <si>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</si>
  <si>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</si>
  <si>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</si>
  <si>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</si>
  <si>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</si>
  <si>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</si>
  <si>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</si>
  <si>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</si>
  <si>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</si>
  <si>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</si>
  <si>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</si>
  <si>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</si>
  <si>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</si>
  <si>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</si>
  <si>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</si>
  <si>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</si>
  <si>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</si>
  <si>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</si>
  <si>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</si>
  <si>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</si>
  <si>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</si>
  <si>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</si>
  <si>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</si>
  <si>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</si>
  <si>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</si>
  <si>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</si>
  <si>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</si>
  <si>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</si>
  <si>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</si>
  <si>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</si>
  <si>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</si>
  <si>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</si>
  <si>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</si>
  <si>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</si>
  <si>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</si>
  <si>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</si>
  <si>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</si>
  <si>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</si>
  <si>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</si>
  <si>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</si>
  <si>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</si>
  <si>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</si>
  <si>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</si>
  <si>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</si>
  <si>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</si>
  <si>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</si>
  <si>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</si>
  <si>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</si>
  <si>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</si>
  <si>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</si>
  <si>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</si>
  <si>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</si>
  <si>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</si>
  <si>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</si>
  <si>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</si>
  <si>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</si>
  <si>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</si>
  <si>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</si>
  <si>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</si>
  <si>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</si>
  <si>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</si>
  <si>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</si>
  <si>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</si>
  <si>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</si>
  <si>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</si>
  <si>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</si>
  <si>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</si>
  <si>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</si>
  <si>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</si>
  <si>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</si>
  <si>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</si>
  <si>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</si>
  <si>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</si>
  <si>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</si>
  <si>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</si>
  <si>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</si>
  <si>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</si>
  <si>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</si>
  <si>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</si>
  <si>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</si>
  <si>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</si>
  <si>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</si>
  <si>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</si>
  <si>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</si>
  <si>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</si>
  <si>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</si>
  <si>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</si>
  <si>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</si>
  <si>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</si>
  <si>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</si>
  <si>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</si>
  <si>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</si>
  <si>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</si>
  <si>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</si>
  <si>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</si>
  <si>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</si>
  <si>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</si>
  <si>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</si>
  <si>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</si>
  <si>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</si>
  <si>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</si>
  <si>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</si>
  <si>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</si>
  <si>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</si>
  <si>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</si>
  <si>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</si>
  <si>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</si>
  <si>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</si>
  <si>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</si>
  <si>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</si>
  <si>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</si>
  <si>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</si>
  <si>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</si>
  <si>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</si>
  <si>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</si>
  <si>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</si>
  <si>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</si>
  <si>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</si>
  <si>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</si>
  <si>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</si>
  <si>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</si>
  <si>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</si>
  <si>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</si>
  <si>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</si>
  <si>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</si>
  <si>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</si>
  <si>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</si>
  <si>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</si>
  <si>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</si>
  <si>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</si>
  <si>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</si>
  <si>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</si>
  <si>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</si>
  <si>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</si>
  <si>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</si>
  <si>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</si>
  <si>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</si>
  <si>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</si>
  <si>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</si>
  <si>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</si>
  <si>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</si>
  <si>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</si>
  <si>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</si>
  <si>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</si>
  <si>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</si>
  <si>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</si>
  <si>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</si>
  <si>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</si>
  <si>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</si>
  <si>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</si>
  <si>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</si>
  <si>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</si>
  <si>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</si>
  <si>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</si>
  <si>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</si>
  <si>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</si>
  <si>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</si>
  <si>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</si>
  <si>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</si>
  <si>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</si>
  <si>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</si>
  <si>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</si>
  <si>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</si>
  <si>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</si>
  <si>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</si>
  <si>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31.12.2012г.</t>
  </si>
  <si>
    <t>Отчетен период: към 31.12.2012 г.</t>
  </si>
  <si>
    <t>Дата: 26.02.2013 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</si>
</sst>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%"/>
    <numFmt numFmtId="179" formatCode="0.000"/>
    <numFmt numFmtId="180" formatCode="#,##0.00000000000"/>
    <numFmt numFmtId="181" formatCode="0.000000"/>
    <numFmt numFmtId="182" formatCode="0.000000%"/>
    <numFmt numFmtId="183" formatCode="#,##0.000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000"/>
    <numFmt numFmtId="194" formatCode="_-* #,##0\ _л_в_-;\-* #,##0\ _л_в_-;_-* &quot;-&quot;??\ _л_в_-;_-@_-"/>
    <numFmt numFmtId="195" formatCode="_-* #,##0.00000\ _л_в_-;\-* #,##0.00000\ _л_в_-;_-* &quot;-&quot;??\ _л_в_-;_-@_-"/>
    <numFmt numFmtId="196" formatCode="[$-402]dd\ mmmm\ yyyy\ &quot;г.&quot;"/>
    <numFmt numFmtId="197" formatCode="dd/mm/yyyy\ &quot;г.&quot;;@"/>
    <numFmt numFmtId="198" formatCode="#,##0.000000"/>
    <numFmt numFmtId="199" formatCode="#,##0.000"/>
    <numFmt numFmtId="200" formatCode="_-* #,##0.00000\ _л_в_-;\-* #,##0.00000\ _л_в_-;_-* &quot;-&quot;?????\ _л_в_-;_-@_-"/>
    <numFmt numFmtId="201" formatCode="#,##0.00000"/>
    <numFmt numFmtId="202" formatCode="dd/mm/yyyy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Fill="1" applyAlignment="1" applyProtection="1">
      <alignment horizontal="center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6" fillId="0" borderId="0" xfId="59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4" fontId="6" fillId="0" borderId="10" xfId="58" applyNumberFormat="1" applyFont="1" applyFill="1" applyBorder="1" applyAlignment="1" applyProtection="1">
      <alignment horizontal="center" vertical="center" wrapText="1"/>
      <protection/>
    </xf>
    <xf numFmtId="49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3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57" applyNumberFormat="1" applyFont="1" applyFill="1" applyAlignment="1">
      <alignment wrapText="1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 applyBorder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4" fontId="7" fillId="0" borderId="0" xfId="57" applyNumberFormat="1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/>
      <protection/>
    </xf>
    <xf numFmtId="180" fontId="7" fillId="0" borderId="0" xfId="57" applyNumberFormat="1" applyFont="1" applyFill="1" applyBorder="1" applyAlignment="1">
      <alignment wrapText="1"/>
      <protection/>
    </xf>
    <xf numFmtId="0" fontId="4" fillId="0" borderId="0" xfId="57" applyFont="1" applyFill="1" applyAlignment="1">
      <alignment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8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 applyProtection="1">
      <alignment horizontal="centerContinuous"/>
      <protection locked="0"/>
    </xf>
    <xf numFmtId="0" fontId="1" fillId="0" borderId="0" xfId="58" applyFont="1" applyFill="1" applyAlignment="1" applyProtection="1">
      <alignment horizontal="right" vertical="top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Protection="1">
      <alignment/>
      <protection locked="0"/>
    </xf>
    <xf numFmtId="0" fontId="3" fillId="0" borderId="0" xfId="60" applyFont="1" applyFill="1" applyBorder="1" applyAlignment="1" applyProtection="1">
      <alignment wrapText="1"/>
      <protection locked="0"/>
    </xf>
    <xf numFmtId="0" fontId="3" fillId="0" borderId="0" xfId="60" applyFont="1" applyFill="1" applyProtection="1">
      <alignment/>
      <protection locked="0"/>
    </xf>
    <xf numFmtId="0" fontId="3" fillId="0" borderId="0" xfId="0" applyFont="1" applyFill="1" applyAlignment="1">
      <alignment wrapText="1"/>
    </xf>
    <xf numFmtId="0" fontId="1" fillId="0" borderId="0" xfId="60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 applyProtection="1">
      <alignment vertical="center" wrapText="1"/>
      <protection/>
    </xf>
    <xf numFmtId="3" fontId="1" fillId="0" borderId="10" xfId="60" applyNumberFormat="1" applyFont="1" applyFill="1" applyBorder="1" applyAlignment="1" applyProtection="1">
      <alignment vertical="center"/>
      <protection/>
    </xf>
    <xf numFmtId="0" fontId="3" fillId="0" borderId="10" xfId="60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58" applyFont="1" applyFill="1" applyBorder="1" applyAlignment="1" applyProtection="1">
      <alignment vertical="top" wrapText="1"/>
      <protection locked="0"/>
    </xf>
    <xf numFmtId="0" fontId="6" fillId="0" borderId="0" xfId="58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0" fontId="3" fillId="0" borderId="0" xfId="58" applyFont="1" applyFill="1" applyAlignment="1" applyProtection="1">
      <alignment vertical="top"/>
      <protection locked="0"/>
    </xf>
    <xf numFmtId="0" fontId="3" fillId="0" borderId="0" xfId="58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59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1" applyFont="1" applyFill="1" applyAlignment="1">
      <alignment horizontal="left" vertical="justify" wrapText="1"/>
      <protection/>
    </xf>
    <xf numFmtId="0" fontId="6" fillId="0" borderId="0" xfId="61" applyFont="1" applyFill="1" applyAlignment="1">
      <alignment horizontal="left" vertical="justify"/>
      <protection/>
    </xf>
    <xf numFmtId="0" fontId="7" fillId="0" borderId="0" xfId="61" applyFont="1" applyFill="1" applyAlignment="1">
      <alignment horizontal="left" vertical="justify"/>
      <protection/>
    </xf>
    <xf numFmtId="0" fontId="5" fillId="0" borderId="0" xfId="58" applyFont="1" applyFill="1" applyBorder="1" applyAlignment="1" applyProtection="1">
      <alignment horizontal="left" vertical="justify" wrapText="1"/>
      <protection locked="0"/>
    </xf>
    <xf numFmtId="0" fontId="6" fillId="0" borderId="0" xfId="58" applyFont="1" applyFill="1" applyBorder="1" applyAlignment="1" applyProtection="1">
      <alignment horizontal="left" vertical="justify" wrapText="1"/>
      <protection locked="0"/>
    </xf>
    <xf numFmtId="0" fontId="3" fillId="0" borderId="0" xfId="58" applyFont="1" applyFill="1" applyAlignment="1" applyProtection="1">
      <alignment horizontal="left" vertical="justify"/>
      <protection locked="0"/>
    </xf>
    <xf numFmtId="0" fontId="6" fillId="0" borderId="0" xfId="61" applyFont="1" applyFill="1" applyBorder="1" applyAlignment="1" applyProtection="1">
      <alignment horizontal="left" vertical="justify" wrapText="1"/>
      <protection/>
    </xf>
    <xf numFmtId="0" fontId="3" fillId="0" borderId="0" xfId="58" applyFont="1" applyFill="1" applyAlignment="1" applyProtection="1">
      <alignment horizontal="left" vertical="justify" wrapText="1"/>
      <protection locked="0"/>
    </xf>
    <xf numFmtId="0" fontId="6" fillId="0" borderId="12" xfId="58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>
      <alignment horizontal="left" vertical="justify" wrapText="1"/>
      <protection/>
    </xf>
    <xf numFmtId="0" fontId="5" fillId="0" borderId="0" xfId="59" applyFont="1" applyFill="1" applyAlignment="1">
      <alignment horizontal="center" vertical="justify" wrapText="1"/>
      <protection/>
    </xf>
    <xf numFmtId="0" fontId="1" fillId="0" borderId="10" xfId="61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1" applyFont="1" applyFill="1" applyBorder="1" applyAlignment="1">
      <alignment horizontal="left" vertical="justify" wrapText="1"/>
      <protection/>
    </xf>
    <xf numFmtId="3" fontId="1" fillId="0" borderId="10" xfId="61" applyNumberFormat="1" applyFont="1" applyFill="1" applyBorder="1" applyAlignment="1">
      <alignment horizontal="righ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/>
    </xf>
    <xf numFmtId="0" fontId="3" fillId="0" borderId="10" xfId="61" applyFont="1" applyFill="1" applyBorder="1" applyAlignment="1">
      <alignment horizontal="lef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 locked="0"/>
    </xf>
    <xf numFmtId="3" fontId="1" fillId="0" borderId="10" xfId="61" applyNumberFormat="1" applyFont="1" applyFill="1" applyBorder="1" applyAlignment="1" applyProtection="1">
      <alignment horizontal="right" vertical="justify"/>
      <protection/>
    </xf>
    <xf numFmtId="3" fontId="1" fillId="0" borderId="10" xfId="61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1" applyFont="1" applyFill="1" applyBorder="1" applyAlignment="1" applyProtection="1">
      <alignment horizontal="left" wrapText="1"/>
      <protection locked="0"/>
    </xf>
    <xf numFmtId="3" fontId="1" fillId="0" borderId="0" xfId="61" applyNumberFormat="1" applyFont="1" applyFill="1" applyBorder="1" applyAlignment="1" applyProtection="1">
      <alignment horizontal="left" wrapText="1"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1" fillId="0" borderId="0" xfId="61" applyFont="1" applyFill="1" applyBorder="1" applyAlignment="1" applyProtection="1">
      <alignment horizontal="left"/>
      <protection locked="0"/>
    </xf>
    <xf numFmtId="49" fontId="3" fillId="0" borderId="0" xfId="61" applyNumberFormat="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61" applyNumberFormat="1" applyFont="1" applyFill="1" applyBorder="1" applyAlignment="1" applyProtection="1">
      <alignment horizontal="left" vertical="justify"/>
      <protection/>
    </xf>
    <xf numFmtId="1" fontId="3" fillId="0" borderId="0" xfId="61" applyNumberFormat="1" applyFont="1" applyFill="1" applyBorder="1" applyAlignment="1" applyProtection="1">
      <alignment horizontal="left" vertical="justify"/>
      <protection/>
    </xf>
    <xf numFmtId="3" fontId="3" fillId="0" borderId="0" xfId="61" applyNumberFormat="1" applyFont="1" applyFill="1" applyBorder="1" applyAlignment="1" applyProtection="1">
      <alignment horizontal="left" vertical="justify"/>
      <protection locked="0"/>
    </xf>
    <xf numFmtId="0" fontId="3" fillId="0" borderId="0" xfId="61" applyFont="1" applyFill="1" applyBorder="1" applyAlignment="1" applyProtection="1">
      <alignment horizontal="left" vertical="justify"/>
      <protection locked="0"/>
    </xf>
    <xf numFmtId="0" fontId="5" fillId="0" borderId="0" xfId="58" applyFont="1" applyFill="1" applyBorder="1" applyAlignment="1" applyProtection="1">
      <alignment horizontal="left" wrapText="1"/>
      <protection locked="0"/>
    </xf>
    <xf numFmtId="0" fontId="7" fillId="0" borderId="0" xfId="57" applyFont="1" applyFill="1" applyAlignment="1">
      <alignment wrapText="1"/>
      <protection/>
    </xf>
    <xf numFmtId="3" fontId="16" fillId="0" borderId="10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3" fontId="16" fillId="0" borderId="0" xfId="57" applyNumberFormat="1" applyFont="1" applyFill="1" applyBorder="1">
      <alignment/>
      <protection/>
    </xf>
    <xf numFmtId="3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 horizontal="right" vertical="center"/>
    </xf>
    <xf numFmtId="0" fontId="7" fillId="0" borderId="0" xfId="57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58" applyFont="1" applyFill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right" vertical="top"/>
      <protection/>
    </xf>
    <xf numFmtId="0" fontId="3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61" applyFont="1" applyFill="1" applyAlignment="1">
      <alignment horizontal="center" vertical="justify" wrapText="1"/>
      <protection/>
    </xf>
    <xf numFmtId="0" fontId="1" fillId="0" borderId="15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justify" wrapText="1"/>
      <protection/>
    </xf>
    <xf numFmtId="0" fontId="1" fillId="0" borderId="14" xfId="61" applyFont="1" applyFill="1" applyBorder="1" applyAlignment="1">
      <alignment horizontal="center" vertical="justify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58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Standard_balance (30.06.2008)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3.7109375" style="1" customWidth="1"/>
    <col min="7" max="16384" width="9.140625" style="1" customWidth="1"/>
  </cols>
  <sheetData>
    <row r="1" spans="5:6" ht="12">
      <c r="E1" s="157" t="s">
        <v>153</v>
      </c>
      <c r="F1" s="157"/>
    </row>
    <row r="2" spans="1:6" ht="12">
      <c r="A2" s="2"/>
      <c r="B2" s="3"/>
      <c r="C2" s="159" t="s">
        <v>0</v>
      </c>
      <c r="D2" s="159"/>
      <c r="E2" s="5"/>
      <c r="F2" s="5"/>
    </row>
    <row r="3" spans="1:6" ht="15" customHeight="1">
      <c r="A3" s="4" t="s">
        <v>176</v>
      </c>
      <c r="B3" s="6"/>
      <c r="C3" s="2"/>
      <c r="D3" s="2"/>
      <c r="E3" s="158" t="s">
        <v>177</v>
      </c>
      <c r="F3" s="158"/>
    </row>
    <row r="4" spans="1:6" ht="12">
      <c r="A4" s="4" t="s">
        <v>199</v>
      </c>
      <c r="B4" s="6"/>
      <c r="C4" s="7"/>
      <c r="D4" s="7"/>
      <c r="E4" s="5"/>
      <c r="F4" s="8" t="s">
        <v>79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9">
        <v>1</v>
      </c>
      <c r="C6" s="9">
        <v>2</v>
      </c>
      <c r="D6" s="11" t="s">
        <v>6</v>
      </c>
      <c r="E6" s="9">
        <v>1</v>
      </c>
      <c r="F6" s="9">
        <v>2</v>
      </c>
    </row>
    <row r="7" spans="1:6" ht="12">
      <c r="A7" s="12" t="s">
        <v>8</v>
      </c>
      <c r="B7" s="13"/>
      <c r="C7" s="13"/>
      <c r="D7" s="14" t="s">
        <v>27</v>
      </c>
      <c r="E7" s="15"/>
      <c r="F7" s="15"/>
    </row>
    <row r="8" spans="1:30" ht="12">
      <c r="A8" s="16" t="s">
        <v>28</v>
      </c>
      <c r="B8" s="17"/>
      <c r="C8" s="17"/>
      <c r="D8" s="16" t="s">
        <v>29</v>
      </c>
      <c r="E8" s="18">
        <v>9716545</v>
      </c>
      <c r="F8" s="18">
        <v>12139405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">
      <c r="A9" s="20" t="s">
        <v>147</v>
      </c>
      <c r="B9" s="17"/>
      <c r="C9" s="17"/>
      <c r="D9" s="16" t="s">
        <v>30</v>
      </c>
      <c r="E9" s="17"/>
      <c r="F9" s="14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4">
      <c r="A10" s="20" t="s">
        <v>98</v>
      </c>
      <c r="B10" s="17"/>
      <c r="C10" s="17"/>
      <c r="D10" s="20" t="s">
        <v>146</v>
      </c>
      <c r="E10" s="17">
        <v>3566221</v>
      </c>
      <c r="F10" s="17">
        <v>3647026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0.25" customHeight="1">
      <c r="A11" s="20" t="s">
        <v>107</v>
      </c>
      <c r="B11" s="17"/>
      <c r="C11" s="17"/>
      <c r="D11" s="20" t="s">
        <v>31</v>
      </c>
      <c r="E11" s="17"/>
      <c r="F11" s="14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">
      <c r="A12" s="20" t="s">
        <v>138</v>
      </c>
      <c r="B12" s="17"/>
      <c r="C12" s="17"/>
      <c r="D12" s="20" t="s">
        <v>115</v>
      </c>
      <c r="E12" s="17"/>
      <c r="F12" s="14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">
      <c r="A13" s="21" t="s">
        <v>12</v>
      </c>
      <c r="B13" s="17"/>
      <c r="C13" s="17"/>
      <c r="D13" s="21" t="s">
        <v>26</v>
      </c>
      <c r="E13" s="18">
        <f>E10+E11+E12</f>
        <v>3566221</v>
      </c>
      <c r="F13" s="18">
        <f>F10+F11+F12</f>
        <v>3647026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">
      <c r="A14" s="16" t="s">
        <v>173</v>
      </c>
      <c r="B14" s="17"/>
      <c r="C14" s="17"/>
      <c r="D14" s="16" t="s">
        <v>32</v>
      </c>
      <c r="E14" s="17"/>
      <c r="F14" s="14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">
      <c r="A15" s="21" t="s">
        <v>38</v>
      </c>
      <c r="B15" s="17"/>
      <c r="C15" s="17"/>
      <c r="D15" s="20" t="s">
        <v>33</v>
      </c>
      <c r="E15" s="17">
        <f>E16-E17</f>
        <v>-2957862</v>
      </c>
      <c r="F15" s="17">
        <f>F16-F17</f>
        <v>-2635014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14" t="s">
        <v>40</v>
      </c>
      <c r="B16" s="17"/>
      <c r="C16" s="17"/>
      <c r="D16" s="20" t="s">
        <v>34</v>
      </c>
      <c r="E16" s="22">
        <v>12219544</v>
      </c>
      <c r="F16" s="22">
        <v>12219544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4" t="s">
        <v>42</v>
      </c>
      <c r="B17" s="17"/>
      <c r="C17" s="17"/>
      <c r="D17" s="20" t="s">
        <v>35</v>
      </c>
      <c r="E17" s="22">
        <v>15177406</v>
      </c>
      <c r="F17" s="22">
        <v>14854558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15" t="s">
        <v>9</v>
      </c>
      <c r="B18" s="17"/>
      <c r="C18" s="17"/>
      <c r="D18" s="15" t="s">
        <v>36</v>
      </c>
      <c r="E18" s="22">
        <v>-160658</v>
      </c>
      <c r="F18" s="22">
        <v>-322848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">
      <c r="A19" s="15" t="s">
        <v>10</v>
      </c>
      <c r="B19" s="13">
        <v>502326</v>
      </c>
      <c r="C19" s="17">
        <v>747055</v>
      </c>
      <c r="D19" s="21" t="s">
        <v>37</v>
      </c>
      <c r="E19" s="18">
        <f>E15+E18</f>
        <v>-3118520</v>
      </c>
      <c r="F19" s="18">
        <f>F15+F18</f>
        <v>-2957862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">
      <c r="A20" s="15" t="s">
        <v>174</v>
      </c>
      <c r="B20" s="13">
        <v>2027078</v>
      </c>
      <c r="C20" s="17">
        <v>3018665</v>
      </c>
      <c r="D20" s="23" t="s">
        <v>39</v>
      </c>
      <c r="E20" s="18">
        <f>E8+E13+E19</f>
        <v>10164246</v>
      </c>
      <c r="F20" s="18">
        <f>F8+F13+F19</f>
        <v>12828569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>
      <c r="A21" s="15" t="s">
        <v>137</v>
      </c>
      <c r="B21" s="17"/>
      <c r="C21" s="148"/>
      <c r="D21" s="24"/>
      <c r="E21" s="17"/>
      <c r="F21" s="14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>
      <c r="A22" s="23" t="s">
        <v>12</v>
      </c>
      <c r="B22" s="18">
        <f>SUM(B18:B21)</f>
        <v>2529404</v>
      </c>
      <c r="C22" s="18">
        <f>SUM(C18:C21)</f>
        <v>3765720</v>
      </c>
      <c r="D22" s="15"/>
      <c r="E22" s="17"/>
      <c r="F22" s="14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>
      <c r="A23" s="14" t="s">
        <v>117</v>
      </c>
      <c r="B23" s="17"/>
      <c r="C23" s="148"/>
      <c r="D23" s="14" t="s">
        <v>41</v>
      </c>
      <c r="E23" s="17"/>
      <c r="F23" s="148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">
      <c r="A24" s="15" t="s">
        <v>147</v>
      </c>
      <c r="B24" s="17">
        <f>SUM(B25:B28)</f>
        <v>6385982</v>
      </c>
      <c r="C24" s="17">
        <f>SUM(C25:C28)</f>
        <v>7948976</v>
      </c>
      <c r="D24" s="25" t="s">
        <v>148</v>
      </c>
      <c r="E24" s="17"/>
      <c r="F24" s="14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">
      <c r="A25" s="15" t="s">
        <v>98</v>
      </c>
      <c r="B25" s="17">
        <v>3423263</v>
      </c>
      <c r="C25" s="17">
        <v>3574893</v>
      </c>
      <c r="D25" s="20" t="s">
        <v>134</v>
      </c>
      <c r="E25" s="17">
        <f>E26+E27</f>
        <v>21714</v>
      </c>
      <c r="F25" s="17">
        <f>F26+F27</f>
        <v>29440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6" ht="12.75">
      <c r="A26" s="15" t="s">
        <v>112</v>
      </c>
      <c r="B26" s="13"/>
      <c r="C26" s="13"/>
      <c r="D26" s="20" t="s">
        <v>175</v>
      </c>
      <c r="E26" s="22">
        <v>380</v>
      </c>
      <c r="F26" s="22">
        <v>410</v>
      </c>
    </row>
    <row r="27" spans="1:6" ht="12.75">
      <c r="A27" s="15" t="s">
        <v>107</v>
      </c>
      <c r="B27" s="13">
        <v>2962719</v>
      </c>
      <c r="C27" s="13">
        <v>4374083</v>
      </c>
      <c r="D27" s="20" t="s">
        <v>100</v>
      </c>
      <c r="E27" s="22">
        <v>21334</v>
      </c>
      <c r="F27" s="22">
        <v>29030</v>
      </c>
    </row>
    <row r="28" spans="1:6" ht="12">
      <c r="A28" s="15" t="s">
        <v>11</v>
      </c>
      <c r="B28" s="13"/>
      <c r="C28" s="13"/>
      <c r="D28" s="1" t="s">
        <v>111</v>
      </c>
      <c r="E28" s="13"/>
      <c r="F28" s="146"/>
    </row>
    <row r="29" spans="1:6" ht="12">
      <c r="A29" s="15" t="s">
        <v>139</v>
      </c>
      <c r="B29" s="13"/>
      <c r="C29" s="13"/>
      <c r="D29" s="25" t="s">
        <v>130</v>
      </c>
      <c r="E29" s="13"/>
      <c r="F29" s="146"/>
    </row>
    <row r="30" spans="1:6" ht="12.75">
      <c r="A30" s="15" t="s">
        <v>140</v>
      </c>
      <c r="B30" s="22">
        <v>284870</v>
      </c>
      <c r="C30" s="22">
        <v>628484</v>
      </c>
      <c r="D30" s="1" t="s">
        <v>149</v>
      </c>
      <c r="E30" s="13"/>
      <c r="F30" s="146"/>
    </row>
    <row r="31" spans="1:6" ht="12">
      <c r="A31" s="15" t="s">
        <v>141</v>
      </c>
      <c r="B31" s="13"/>
      <c r="C31" s="13">
        <v>2239</v>
      </c>
      <c r="D31" s="25" t="s">
        <v>109</v>
      </c>
      <c r="E31" s="13"/>
      <c r="F31" s="146"/>
    </row>
    <row r="32" spans="1:6" ht="12">
      <c r="A32" s="15" t="s">
        <v>142</v>
      </c>
      <c r="B32" s="13"/>
      <c r="C32" s="146"/>
      <c r="D32" s="25" t="s">
        <v>110</v>
      </c>
      <c r="E32" s="13"/>
      <c r="F32" s="146"/>
    </row>
    <row r="33" spans="1:6" ht="12">
      <c r="A33" s="15" t="s">
        <v>143</v>
      </c>
      <c r="B33" s="13"/>
      <c r="C33" s="146"/>
      <c r="D33" s="25" t="s">
        <v>150</v>
      </c>
      <c r="E33" s="13"/>
      <c r="F33" s="146"/>
    </row>
    <row r="34" spans="1:6" ht="12">
      <c r="A34" s="23" t="s">
        <v>13</v>
      </c>
      <c r="B34" s="26">
        <f>SUM(B24,B29:B33)</f>
        <v>6670852</v>
      </c>
      <c r="C34" s="26">
        <f>SUM(C24,C29:C33)</f>
        <v>8579699</v>
      </c>
      <c r="D34" s="15" t="s">
        <v>151</v>
      </c>
      <c r="E34" s="13"/>
      <c r="F34" s="146"/>
    </row>
    <row r="35" spans="1:6" ht="15" customHeight="1">
      <c r="A35" s="14" t="s">
        <v>114</v>
      </c>
      <c r="B35" s="13"/>
      <c r="C35" s="146"/>
      <c r="D35" s="25" t="s">
        <v>152</v>
      </c>
      <c r="E35" s="147">
        <v>53</v>
      </c>
      <c r="F35" s="13">
        <v>1</v>
      </c>
    </row>
    <row r="36" spans="1:6" ht="13.5" customHeight="1">
      <c r="A36" s="20" t="s">
        <v>144</v>
      </c>
      <c r="B36" s="155">
        <v>146673</v>
      </c>
      <c r="C36" s="22">
        <v>120762</v>
      </c>
      <c r="D36" s="25" t="s">
        <v>116</v>
      </c>
      <c r="E36" s="13"/>
      <c r="F36" s="146"/>
    </row>
    <row r="37" spans="1:6" ht="12">
      <c r="A37" s="20" t="s">
        <v>99</v>
      </c>
      <c r="B37" s="13"/>
      <c r="C37" s="13">
        <v>6530</v>
      </c>
      <c r="D37" s="23" t="s">
        <v>12</v>
      </c>
      <c r="E37" s="26">
        <f>SUM(E24:E25,E29:E36)</f>
        <v>21767</v>
      </c>
      <c r="F37" s="26">
        <f>SUM(F24:F25,F29:F36)</f>
        <v>29441</v>
      </c>
    </row>
    <row r="38" spans="1:6" ht="12">
      <c r="A38" s="20" t="s">
        <v>145</v>
      </c>
      <c r="B38" s="13"/>
      <c r="C38" s="13"/>
      <c r="D38" s="23" t="s">
        <v>44</v>
      </c>
      <c r="E38" s="26">
        <f>E37</f>
        <v>21767</v>
      </c>
      <c r="F38" s="26">
        <f>F37</f>
        <v>29441</v>
      </c>
    </row>
    <row r="39" spans="1:6" ht="12">
      <c r="A39" s="20" t="s">
        <v>108</v>
      </c>
      <c r="B39" s="13">
        <v>839084</v>
      </c>
      <c r="C39" s="147">
        <v>385299</v>
      </c>
      <c r="D39" s="15"/>
      <c r="E39" s="13"/>
      <c r="F39" s="146"/>
    </row>
    <row r="40" spans="1:6" ht="12">
      <c r="A40" s="21" t="s">
        <v>14</v>
      </c>
      <c r="B40" s="26">
        <f>SUM(B36:B39)</f>
        <v>985757</v>
      </c>
      <c r="C40" s="26">
        <f>SUM(C36:C39)</f>
        <v>512591</v>
      </c>
      <c r="D40" s="15"/>
      <c r="E40" s="13"/>
      <c r="F40" s="146"/>
    </row>
    <row r="41" spans="1:6" ht="12">
      <c r="A41" s="16" t="s">
        <v>43</v>
      </c>
      <c r="B41" s="13"/>
      <c r="C41" s="146"/>
      <c r="D41" s="15"/>
      <c r="E41" s="13"/>
      <c r="F41" s="146"/>
    </row>
    <row r="42" spans="1:6" ht="12">
      <c r="A42" s="21" t="s">
        <v>44</v>
      </c>
      <c r="B42" s="26">
        <f>B22+B34+B40</f>
        <v>10186013</v>
      </c>
      <c r="C42" s="26">
        <f>C22+C34+C40</f>
        <v>12858010</v>
      </c>
      <c r="D42" s="15"/>
      <c r="E42" s="13"/>
      <c r="F42" s="146"/>
    </row>
    <row r="43" spans="2:6" ht="12.75" customHeight="1">
      <c r="B43" s="13"/>
      <c r="C43" s="146"/>
      <c r="D43" s="15"/>
      <c r="E43" s="13"/>
      <c r="F43" s="146"/>
    </row>
    <row r="44" spans="1:7" ht="12">
      <c r="A44" s="21" t="s">
        <v>46</v>
      </c>
      <c r="B44" s="18">
        <f>B15+B42</f>
        <v>10186013</v>
      </c>
      <c r="C44" s="18">
        <f>C15+C42</f>
        <v>12858010</v>
      </c>
      <c r="D44" s="21" t="s">
        <v>45</v>
      </c>
      <c r="E44" s="26">
        <f>E20+E38</f>
        <v>10186013</v>
      </c>
      <c r="F44" s="26">
        <f>F20+F38</f>
        <v>12858010</v>
      </c>
      <c r="G44" s="27"/>
    </row>
    <row r="45" spans="2:7" ht="12">
      <c r="B45" s="28"/>
      <c r="C45" s="28"/>
      <c r="D45" s="28"/>
      <c r="E45" s="28"/>
      <c r="F45" s="28"/>
      <c r="G45" s="28"/>
    </row>
    <row r="46" spans="1:7" s="31" customFormat="1" ht="12">
      <c r="A46" s="145" t="s">
        <v>200</v>
      </c>
      <c r="B46" s="160"/>
      <c r="C46" s="160"/>
      <c r="D46" s="160"/>
      <c r="E46" s="160"/>
      <c r="F46" s="29"/>
      <c r="G46" s="30"/>
    </row>
    <row r="47" spans="2:7" s="31" customFormat="1" ht="12">
      <c r="B47" s="30"/>
      <c r="C47" s="30"/>
      <c r="D47" s="30"/>
      <c r="E47" s="32"/>
      <c r="F47" s="30"/>
      <c r="G47" s="30"/>
    </row>
    <row r="48" spans="1:8" s="31" customFormat="1" ht="12.75">
      <c r="A48" s="161" t="s">
        <v>113</v>
      </c>
      <c r="B48" s="161"/>
      <c r="C48" s="161"/>
      <c r="D48" s="39" t="s">
        <v>188</v>
      </c>
      <c r="E48" s="33"/>
      <c r="F48" s="149"/>
      <c r="G48" s="30"/>
      <c r="H48" s="34"/>
    </row>
    <row r="49" spans="1:6" s="31" customFormat="1" ht="12">
      <c r="A49" s="156" t="s">
        <v>180</v>
      </c>
      <c r="B49" s="156"/>
      <c r="C49" s="156"/>
      <c r="D49" s="35"/>
      <c r="E49" s="36"/>
      <c r="F49" s="37"/>
    </row>
    <row r="50" spans="4:6" s="31" customFormat="1" ht="12">
      <c r="D50" s="35" t="s">
        <v>189</v>
      </c>
      <c r="E50" s="36"/>
      <c r="F50" s="37"/>
    </row>
    <row r="51" spans="4:6" s="31" customFormat="1" ht="12">
      <c r="D51" s="35"/>
      <c r="E51" s="36"/>
      <c r="F51" s="37"/>
    </row>
    <row r="52" spans="4:6" s="31" customFormat="1" ht="12">
      <c r="D52" s="35"/>
      <c r="E52" s="36"/>
      <c r="F52" s="37"/>
    </row>
    <row r="53" spans="4:7" s="31" customFormat="1" ht="12.75">
      <c r="D53" s="36"/>
      <c r="E53" s="38"/>
      <c r="F53" s="30"/>
      <c r="G53" s="30"/>
    </row>
    <row r="54" spans="4:7" s="31" customFormat="1" ht="12.75">
      <c r="D54" s="39" t="s">
        <v>190</v>
      </c>
      <c r="E54" s="33"/>
      <c r="G54" s="30"/>
    </row>
    <row r="55" spans="4:7" s="31" customFormat="1" ht="12.75">
      <c r="D55" s="40"/>
      <c r="E55" s="40"/>
      <c r="F55" s="30"/>
      <c r="G55" s="30"/>
    </row>
    <row r="56" spans="4:7" s="31" customFormat="1" ht="12">
      <c r="D56" s="107" t="s">
        <v>181</v>
      </c>
      <c r="E56" s="36"/>
      <c r="F56" s="30"/>
      <c r="G56" s="30"/>
    </row>
    <row r="57" spans="1:7" ht="12">
      <c r="A57" s="28"/>
      <c r="B57" s="28"/>
      <c r="C57" s="28"/>
      <c r="D57" s="28"/>
      <c r="E57" s="28"/>
      <c r="F57" s="28"/>
      <c r="G57" s="28"/>
    </row>
    <row r="58" spans="1:7" ht="12">
      <c r="A58" s="28"/>
      <c r="B58" s="28"/>
      <c r="C58" s="28"/>
      <c r="D58" s="28"/>
      <c r="E58" s="28"/>
      <c r="F58" s="28"/>
      <c r="G58" s="28"/>
    </row>
    <row r="59" spans="1:7" ht="12">
      <c r="A59" s="28"/>
      <c r="B59" s="28"/>
      <c r="C59" s="28"/>
      <c r="D59" s="41"/>
      <c r="E59" s="28"/>
      <c r="F59" s="28"/>
      <c r="G59" s="28"/>
    </row>
    <row r="60" spans="1:7" s="19" customFormat="1" ht="12">
      <c r="A60" s="41"/>
      <c r="B60" s="41"/>
      <c r="C60" s="41"/>
      <c r="D60" s="41"/>
      <c r="E60" s="41"/>
      <c r="F60" s="41"/>
      <c r="G60" s="41"/>
    </row>
    <row r="61" spans="1:7" s="19" customFormat="1" ht="12">
      <c r="A61" s="41"/>
      <c r="B61" s="41"/>
      <c r="C61" s="41"/>
      <c r="D61" s="42"/>
      <c r="E61" s="41"/>
      <c r="F61" s="41"/>
      <c r="G61" s="41"/>
    </row>
    <row r="62" s="19" customFormat="1" ht="12"/>
    <row r="63" s="19" customFormat="1" ht="12"/>
    <row r="64" s="19" customFormat="1" ht="12"/>
    <row r="65" s="19" customFormat="1" ht="12"/>
    <row r="66" s="19" customFormat="1" ht="12"/>
    <row r="67" s="19" customFormat="1" ht="12"/>
    <row r="68" s="19" customFormat="1" ht="12"/>
    <row r="69" s="19" customFormat="1" ht="12"/>
    <row r="70" s="19" customFormat="1" ht="12"/>
    <row r="71" s="19" customFormat="1" ht="12"/>
    <row r="72" s="19" customFormat="1" ht="12"/>
  </sheetData>
  <sheetProtection/>
  <mergeCells count="7">
    <mergeCell ref="A49:C49"/>
    <mergeCell ref="E1:F1"/>
    <mergeCell ref="E3:F3"/>
    <mergeCell ref="C2:D2"/>
    <mergeCell ref="B46:C46"/>
    <mergeCell ref="D46:E46"/>
    <mergeCell ref="A48:C48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3">
      <selection activeCell="B14" sqref="B14"/>
    </sheetView>
  </sheetViews>
  <sheetFormatPr defaultColWidth="9.140625" defaultRowHeight="12.75"/>
  <cols>
    <col min="1" max="1" width="46.00390625" style="43" customWidth="1"/>
    <col min="2" max="3" width="12.421875" style="43" customWidth="1"/>
    <col min="4" max="4" width="43.421875" style="43" customWidth="1"/>
    <col min="5" max="5" width="13.57421875" style="43" customWidth="1"/>
    <col min="6" max="6" width="12.57421875" style="43" customWidth="1"/>
    <col min="7" max="7" width="9.140625" style="43" customWidth="1"/>
    <col min="8" max="9" width="10.8515625" style="43" bestFit="1" customWidth="1"/>
    <col min="10" max="16384" width="9.140625" style="43" customWidth="1"/>
  </cols>
  <sheetData>
    <row r="1" spans="5:6" ht="25.5" customHeight="1">
      <c r="E1" s="163" t="s">
        <v>154</v>
      </c>
      <c r="F1" s="163"/>
    </row>
    <row r="2" spans="1:6" ht="12.75" customHeight="1">
      <c r="A2" s="44"/>
      <c r="C2" s="164" t="s">
        <v>15</v>
      </c>
      <c r="D2" s="164"/>
      <c r="E2" s="45"/>
      <c r="F2" s="45"/>
    </row>
    <row r="3" spans="1:6" ht="15">
      <c r="A3" s="164" t="s">
        <v>178</v>
      </c>
      <c r="B3" s="164"/>
      <c r="E3" s="45"/>
      <c r="F3" s="45"/>
    </row>
    <row r="4" spans="1:6" ht="15">
      <c r="A4" s="144" t="s">
        <v>198</v>
      </c>
      <c r="B4" s="47"/>
      <c r="C4" s="48"/>
      <c r="D4" s="49" t="s">
        <v>179</v>
      </c>
      <c r="E4" s="165"/>
      <c r="F4" s="165"/>
    </row>
    <row r="5" spans="1:7" ht="15">
      <c r="A5" s="50"/>
      <c r="B5" s="51"/>
      <c r="C5" s="51"/>
      <c r="D5" s="52"/>
      <c r="E5" s="53"/>
      <c r="F5" s="55" t="s">
        <v>79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95</v>
      </c>
      <c r="E6" s="57" t="s">
        <v>2</v>
      </c>
      <c r="F6" s="57" t="s">
        <v>5</v>
      </c>
      <c r="G6" s="56"/>
    </row>
    <row r="7" spans="1:7" ht="1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17</v>
      </c>
      <c r="B8" s="59"/>
      <c r="C8" s="59"/>
      <c r="D8" s="58" t="s">
        <v>18</v>
      </c>
      <c r="E8" s="60"/>
      <c r="F8" s="60"/>
      <c r="G8" s="56"/>
    </row>
    <row r="9" spans="1:7" ht="15">
      <c r="A9" s="61" t="s">
        <v>19</v>
      </c>
      <c r="B9" s="62"/>
      <c r="C9" s="62"/>
      <c r="D9" s="61" t="s">
        <v>47</v>
      </c>
      <c r="E9" s="62"/>
      <c r="F9" s="62"/>
      <c r="G9" s="56"/>
    </row>
    <row r="10" spans="1:8" s="54" customFormat="1" ht="15">
      <c r="A10" s="63" t="s">
        <v>20</v>
      </c>
      <c r="B10" s="63"/>
      <c r="C10" s="63"/>
      <c r="D10" s="63" t="s">
        <v>48</v>
      </c>
      <c r="E10" s="64">
        <v>172519</v>
      </c>
      <c r="F10" s="64">
        <v>195721</v>
      </c>
      <c r="G10" s="65"/>
      <c r="H10" s="66"/>
    </row>
    <row r="11" spans="1:9" s="54" customFormat="1" ht="31.5" customHeight="1">
      <c r="A11" s="63" t="s">
        <v>155</v>
      </c>
      <c r="B11" s="64">
        <v>6308280</v>
      </c>
      <c r="C11" s="64">
        <v>9620843</v>
      </c>
      <c r="D11" s="63" t="s">
        <v>49</v>
      </c>
      <c r="E11" s="64">
        <v>5766336</v>
      </c>
      <c r="F11" s="64">
        <v>8585641</v>
      </c>
      <c r="G11" s="65"/>
      <c r="H11" s="66"/>
      <c r="I11" s="66"/>
    </row>
    <row r="12" spans="1:8" s="54" customFormat="1" ht="15.75" customHeight="1">
      <c r="A12" s="63" t="s">
        <v>21</v>
      </c>
      <c r="B12" s="64">
        <v>6298200</v>
      </c>
      <c r="C12" s="64">
        <v>9618574</v>
      </c>
      <c r="D12" s="63" t="s">
        <v>50</v>
      </c>
      <c r="E12" s="64">
        <v>5757829</v>
      </c>
      <c r="F12" s="64">
        <v>8568642</v>
      </c>
      <c r="G12" s="67"/>
      <c r="H12" s="66"/>
    </row>
    <row r="13" spans="1:9" s="54" customFormat="1" ht="15">
      <c r="A13" s="63" t="s">
        <v>156</v>
      </c>
      <c r="B13" s="64">
        <v>119</v>
      </c>
      <c r="C13" s="64">
        <v>366</v>
      </c>
      <c r="D13" s="63" t="s">
        <v>161</v>
      </c>
      <c r="E13" s="64">
        <v>35</v>
      </c>
      <c r="F13" s="64">
        <v>5</v>
      </c>
      <c r="G13" s="65"/>
      <c r="H13" s="66"/>
      <c r="I13" s="66"/>
    </row>
    <row r="14" spans="1:8" s="54" customFormat="1" ht="15">
      <c r="A14" s="63" t="s">
        <v>22</v>
      </c>
      <c r="B14" s="64">
        <v>1061</v>
      </c>
      <c r="C14" s="64">
        <v>2856</v>
      </c>
      <c r="D14" s="68" t="s">
        <v>51</v>
      </c>
      <c r="E14" s="64">
        <v>490270</v>
      </c>
      <c r="F14" s="64">
        <v>681777</v>
      </c>
      <c r="G14" s="65"/>
      <c r="H14" s="66"/>
    </row>
    <row r="15" spans="1:7" s="54" customFormat="1" ht="15">
      <c r="A15" s="69"/>
      <c r="B15" s="64"/>
      <c r="C15" s="64"/>
      <c r="D15" s="63" t="s">
        <v>25</v>
      </c>
      <c r="E15" s="64">
        <v>0</v>
      </c>
      <c r="F15" s="64">
        <v>251455</v>
      </c>
      <c r="G15" s="65"/>
    </row>
    <row r="16" spans="1:7" s="54" customFormat="1" ht="15">
      <c r="A16" s="69" t="s">
        <v>23</v>
      </c>
      <c r="B16" s="70">
        <f>SUM(B10,B11,B13:B14)</f>
        <v>6309460</v>
      </c>
      <c r="C16" s="70">
        <f>SUM(C10,C11,C13:C14)</f>
        <v>9624065</v>
      </c>
      <c r="D16" s="69" t="s">
        <v>23</v>
      </c>
      <c r="E16" s="70">
        <f>SUM(E10,E11,E13:E15)</f>
        <v>6429160</v>
      </c>
      <c r="F16" s="70">
        <f>SUM(F10,F11,F13:F15)</f>
        <v>9714599</v>
      </c>
      <c r="G16" s="65"/>
    </row>
    <row r="17" spans="1:6" s="54" customFormat="1" ht="29.25">
      <c r="A17" s="71" t="s">
        <v>105</v>
      </c>
      <c r="B17" s="70">
        <f>B16</f>
        <v>6309460</v>
      </c>
      <c r="C17" s="70">
        <f>C16</f>
        <v>9624065</v>
      </c>
      <c r="D17" s="72" t="s">
        <v>105</v>
      </c>
      <c r="E17" s="70">
        <f>E16</f>
        <v>6429160</v>
      </c>
      <c r="F17" s="70">
        <f>F16</f>
        <v>9714599</v>
      </c>
    </row>
    <row r="18" spans="1:6" s="54" customFormat="1" ht="15">
      <c r="A18" s="73" t="s">
        <v>118</v>
      </c>
      <c r="B18" s="64"/>
      <c r="C18" s="64"/>
      <c r="D18" s="73" t="s">
        <v>52</v>
      </c>
      <c r="E18" s="64"/>
      <c r="F18" s="64"/>
    </row>
    <row r="19" spans="1:6" s="54" customFormat="1" ht="15">
      <c r="A19" s="63" t="s">
        <v>182</v>
      </c>
      <c r="B19" s="64"/>
      <c r="C19" s="64"/>
      <c r="D19" s="72"/>
      <c r="E19" s="64"/>
      <c r="F19" s="64"/>
    </row>
    <row r="20" spans="1:6" s="54" customFormat="1" ht="15">
      <c r="A20" s="63" t="s">
        <v>131</v>
      </c>
      <c r="B20" s="64">
        <v>280358</v>
      </c>
      <c r="C20" s="64">
        <v>413382</v>
      </c>
      <c r="D20" s="73"/>
      <c r="E20" s="64"/>
      <c r="F20" s="64"/>
    </row>
    <row r="21" spans="1:6" s="54" customFormat="1" ht="15">
      <c r="A21" s="63" t="s">
        <v>24</v>
      </c>
      <c r="B21" s="64"/>
      <c r="C21" s="64"/>
      <c r="D21" s="69"/>
      <c r="E21" s="64"/>
      <c r="F21" s="64"/>
    </row>
    <row r="22" spans="1:6" s="54" customFormat="1" ht="15">
      <c r="A22" s="63" t="s">
        <v>157</v>
      </c>
      <c r="B22" s="64"/>
      <c r="C22" s="64"/>
      <c r="D22" s="63"/>
      <c r="E22" s="64"/>
      <c r="F22" s="64"/>
    </row>
    <row r="23" spans="1:6" s="54" customFormat="1" ht="15">
      <c r="A23" s="63" t="s">
        <v>25</v>
      </c>
      <c r="B23" s="64"/>
      <c r="C23" s="64"/>
      <c r="D23" s="63"/>
      <c r="E23" s="64"/>
      <c r="F23" s="64"/>
    </row>
    <row r="24" spans="1:6" s="54" customFormat="1" ht="15">
      <c r="A24" s="69" t="s">
        <v>26</v>
      </c>
      <c r="B24" s="70">
        <f>SUM(B19:B23)</f>
        <v>280358</v>
      </c>
      <c r="C24" s="70">
        <f>SUM(C19:C23)</f>
        <v>413382</v>
      </c>
      <c r="D24" s="69" t="s">
        <v>26</v>
      </c>
      <c r="E24" s="64"/>
      <c r="F24" s="64"/>
    </row>
    <row r="25" spans="1:6" s="54" customFormat="1" ht="29.25">
      <c r="A25" s="71" t="s">
        <v>106</v>
      </c>
      <c r="B25" s="64">
        <f>B24</f>
        <v>280358</v>
      </c>
      <c r="C25" s="64">
        <f>C24</f>
        <v>413382</v>
      </c>
      <c r="D25" s="73" t="s">
        <v>106</v>
      </c>
      <c r="E25" s="64">
        <f>E24</f>
        <v>0</v>
      </c>
      <c r="F25" s="64">
        <f>F24</f>
        <v>0</v>
      </c>
    </row>
    <row r="26" spans="1:6" s="54" customFormat="1" ht="15">
      <c r="A26" s="73" t="s">
        <v>158</v>
      </c>
      <c r="B26" s="70">
        <f>B16+B24</f>
        <v>6589818</v>
      </c>
      <c r="C26" s="70">
        <f>C16+C24</f>
        <v>10037447</v>
      </c>
      <c r="D26" s="73" t="s">
        <v>53</v>
      </c>
      <c r="E26" s="70">
        <f>E16+E24</f>
        <v>6429160</v>
      </c>
      <c r="F26" s="70">
        <f>F16+F24</f>
        <v>9714599</v>
      </c>
    </row>
    <row r="27" spans="1:6" s="54" customFormat="1" ht="15">
      <c r="A27" s="73" t="s">
        <v>183</v>
      </c>
      <c r="B27" s="70">
        <v>0</v>
      </c>
      <c r="C27" s="70"/>
      <c r="D27" s="73" t="s">
        <v>184</v>
      </c>
      <c r="E27" s="70">
        <f>-(E26-B26)</f>
        <v>160658</v>
      </c>
      <c r="F27" s="70">
        <f>-(F26-C26)</f>
        <v>322848</v>
      </c>
    </row>
    <row r="28" spans="1:6" s="54" customFormat="1" ht="18.75" customHeight="1">
      <c r="A28" s="73" t="s">
        <v>159</v>
      </c>
      <c r="B28" s="70"/>
      <c r="C28" s="70"/>
      <c r="D28" s="63"/>
      <c r="E28" s="64"/>
      <c r="F28" s="64"/>
    </row>
    <row r="29" spans="1:6" s="54" customFormat="1" ht="24" customHeight="1">
      <c r="A29" s="73" t="s">
        <v>160</v>
      </c>
      <c r="B29" s="70">
        <f>B27-B28</f>
        <v>0</v>
      </c>
      <c r="C29" s="70"/>
      <c r="D29" s="73" t="s">
        <v>162</v>
      </c>
      <c r="E29" s="70">
        <f>E27+B28</f>
        <v>160658</v>
      </c>
      <c r="F29" s="70">
        <f>F27+C28</f>
        <v>322848</v>
      </c>
    </row>
    <row r="30" spans="1:6" s="54" customFormat="1" ht="14.25" customHeight="1">
      <c r="A30" s="73" t="s">
        <v>185</v>
      </c>
      <c r="B30" s="70">
        <f>B26+B28+B29</f>
        <v>6589818</v>
      </c>
      <c r="C30" s="70">
        <f>C26+C28+C29</f>
        <v>10037447</v>
      </c>
      <c r="D30" s="73" t="s">
        <v>186</v>
      </c>
      <c r="E30" s="70">
        <f>E26+E29</f>
        <v>6589818</v>
      </c>
      <c r="F30" s="70">
        <f>F26+F29</f>
        <v>10037447</v>
      </c>
    </row>
    <row r="31" spans="1:6" s="54" customFormat="1" ht="13.5" customHeight="1">
      <c r="A31" s="74"/>
      <c r="B31" s="65"/>
      <c r="C31" s="65"/>
      <c r="D31" s="74"/>
      <c r="E31" s="65"/>
      <c r="F31" s="65"/>
    </row>
    <row r="32" spans="1:5" s="54" customFormat="1" ht="12.75" customHeight="1">
      <c r="A32" s="145" t="s">
        <v>200</v>
      </c>
      <c r="C32" s="162"/>
      <c r="D32" s="162"/>
      <c r="E32" s="75"/>
    </row>
    <row r="33" spans="1:4" s="54" customFormat="1" ht="15">
      <c r="A33" s="76" t="s">
        <v>113</v>
      </c>
      <c r="D33" s="76" t="s">
        <v>188</v>
      </c>
    </row>
    <row r="34" spans="1:4" s="54" customFormat="1" ht="15">
      <c r="A34" s="77" t="s">
        <v>180</v>
      </c>
      <c r="B34" s="56"/>
      <c r="D34" s="78" t="s">
        <v>189</v>
      </c>
    </row>
    <row r="35" spans="2:3" s="54" customFormat="1" ht="15">
      <c r="B35" s="43"/>
      <c r="C35" s="43"/>
    </row>
    <row r="36" spans="1:4" s="54" customFormat="1" ht="15">
      <c r="A36" s="43"/>
      <c r="B36" s="43"/>
      <c r="C36" s="43"/>
      <c r="D36" s="75"/>
    </row>
    <row r="37" spans="1:4" s="54" customFormat="1" ht="15">
      <c r="A37" s="43"/>
      <c r="B37" s="43"/>
      <c r="C37" s="43"/>
      <c r="D37" s="79" t="s">
        <v>190</v>
      </c>
    </row>
    <row r="39" ht="15">
      <c r="D39" s="78" t="s">
        <v>181</v>
      </c>
    </row>
  </sheetData>
  <sheetProtection/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6">
      <selection activeCell="C23" sqref="C23"/>
    </sheetView>
  </sheetViews>
  <sheetFormatPr defaultColWidth="9.140625" defaultRowHeight="12.75"/>
  <cols>
    <col min="1" max="1" width="54.8515625" style="81" customWidth="1"/>
    <col min="2" max="2" width="15.8515625" style="81" customWidth="1"/>
    <col min="3" max="3" width="12.140625" style="81" customWidth="1"/>
    <col min="4" max="4" width="11.7109375" style="81" customWidth="1"/>
    <col min="5" max="5" width="14.28125" style="81" customWidth="1"/>
    <col min="6" max="6" width="12.28125" style="81" customWidth="1"/>
    <col min="7" max="7" width="12.57421875" style="81" customWidth="1"/>
    <col min="8" max="8" width="9.140625" style="81" customWidth="1"/>
    <col min="9" max="10" width="11.7109375" style="81" bestFit="1" customWidth="1"/>
    <col min="11" max="16384" width="9.140625" style="81" customWidth="1"/>
  </cols>
  <sheetData>
    <row r="1" spans="1:7" ht="12.75">
      <c r="A1" s="80"/>
      <c r="B1" s="80"/>
      <c r="C1" s="80"/>
      <c r="D1" s="80"/>
      <c r="E1" s="166" t="s">
        <v>163</v>
      </c>
      <c r="F1" s="166"/>
      <c r="G1" s="80"/>
    </row>
    <row r="2" spans="1:7" ht="14.25">
      <c r="A2" s="169" t="s">
        <v>94</v>
      </c>
      <c r="B2" s="169"/>
      <c r="C2" s="169"/>
      <c r="D2" s="169"/>
      <c r="E2" s="169"/>
      <c r="F2" s="169"/>
      <c r="G2" s="80"/>
    </row>
    <row r="3" spans="1:7" ht="15">
      <c r="A3" s="82" t="s">
        <v>187</v>
      </c>
      <c r="B3" s="83"/>
      <c r="D3" s="84" t="s">
        <v>177</v>
      </c>
      <c r="F3" s="85"/>
      <c r="G3" s="80"/>
    </row>
    <row r="4" spans="1:7" ht="15">
      <c r="A4" s="144" t="s">
        <v>198</v>
      </c>
      <c r="B4" s="46"/>
      <c r="C4" s="43"/>
      <c r="D4" s="43"/>
      <c r="E4" s="86"/>
      <c r="F4" s="86"/>
      <c r="G4" s="87"/>
    </row>
    <row r="5" spans="1:7" ht="15">
      <c r="A5" s="46"/>
      <c r="B5" s="46"/>
      <c r="C5" s="46"/>
      <c r="D5" s="88"/>
      <c r="E5" s="87"/>
      <c r="F5" s="87"/>
      <c r="G5" s="89" t="s">
        <v>79</v>
      </c>
    </row>
    <row r="6" spans="1:7" ht="13.5" customHeight="1">
      <c r="A6" s="167" t="s">
        <v>80</v>
      </c>
      <c r="B6" s="170" t="s">
        <v>4</v>
      </c>
      <c r="C6" s="171"/>
      <c r="D6" s="172"/>
      <c r="E6" s="170" t="s">
        <v>5</v>
      </c>
      <c r="F6" s="171"/>
      <c r="G6" s="172"/>
    </row>
    <row r="7" spans="1:7" ht="30.75" customHeight="1">
      <c r="A7" s="168"/>
      <c r="B7" s="90" t="s">
        <v>81</v>
      </c>
      <c r="C7" s="90" t="s">
        <v>82</v>
      </c>
      <c r="D7" s="90" t="s">
        <v>83</v>
      </c>
      <c r="E7" s="90" t="s">
        <v>81</v>
      </c>
      <c r="F7" s="90" t="s">
        <v>82</v>
      </c>
      <c r="G7" s="90" t="s">
        <v>83</v>
      </c>
    </row>
    <row r="8" spans="1:7" s="91" customFormat="1" ht="14.25">
      <c r="A8" s="90" t="s">
        <v>6</v>
      </c>
      <c r="B8" s="90">
        <v>1</v>
      </c>
      <c r="C8" s="90">
        <v>2</v>
      </c>
      <c r="D8" s="90">
        <v>3</v>
      </c>
      <c r="E8" s="90">
        <v>4</v>
      </c>
      <c r="F8" s="90">
        <v>5</v>
      </c>
      <c r="G8" s="90">
        <v>6</v>
      </c>
    </row>
    <row r="9" spans="1:7" ht="15">
      <c r="A9" s="92" t="s">
        <v>164</v>
      </c>
      <c r="B9" s="93"/>
      <c r="C9" s="93"/>
      <c r="D9" s="93"/>
      <c r="E9" s="93"/>
      <c r="F9" s="93"/>
      <c r="G9" s="93"/>
    </row>
    <row r="10" spans="1:10" ht="15">
      <c r="A10" s="94" t="s">
        <v>121</v>
      </c>
      <c r="B10" s="93">
        <v>185121</v>
      </c>
      <c r="C10" s="93">
        <v>2680539</v>
      </c>
      <c r="D10" s="93">
        <f>B10-C10</f>
        <v>-2495418</v>
      </c>
      <c r="E10" s="93">
        <v>4724998</v>
      </c>
      <c r="F10" s="93">
        <v>10454875</v>
      </c>
      <c r="G10" s="93">
        <f>E10-F10</f>
        <v>-5729877</v>
      </c>
      <c r="I10" s="153"/>
      <c r="J10" s="153"/>
    </row>
    <row r="11" spans="1:7" ht="15">
      <c r="A11" s="94" t="s">
        <v>165</v>
      </c>
      <c r="B11" s="93"/>
      <c r="C11" s="93"/>
      <c r="D11" s="93">
        <f>B11-C11</f>
        <v>0</v>
      </c>
      <c r="E11" s="93"/>
      <c r="F11" s="93"/>
      <c r="G11" s="93">
        <f>E11-F11</f>
        <v>0</v>
      </c>
    </row>
    <row r="12" spans="1:7" ht="15">
      <c r="A12" s="94" t="s">
        <v>93</v>
      </c>
      <c r="B12" s="95"/>
      <c r="C12" s="95"/>
      <c r="D12" s="95"/>
      <c r="E12" s="95"/>
      <c r="F12" s="93"/>
      <c r="G12" s="93"/>
    </row>
    <row r="13" spans="1:7" ht="15">
      <c r="A13" s="62" t="s">
        <v>125</v>
      </c>
      <c r="B13" s="95"/>
      <c r="C13" s="95"/>
      <c r="D13" s="95">
        <f>B13-C13</f>
        <v>0</v>
      </c>
      <c r="E13" s="95"/>
      <c r="F13" s="93"/>
      <c r="G13" s="93">
        <f>E13-F13</f>
        <v>0</v>
      </c>
    </row>
    <row r="14" spans="1:7" ht="15">
      <c r="A14" s="62" t="s">
        <v>135</v>
      </c>
      <c r="B14" s="95"/>
      <c r="C14" s="95"/>
      <c r="D14" s="95">
        <f aca="true" t="shared" si="0" ref="D14:D25">B14-C14</f>
        <v>0</v>
      </c>
      <c r="E14" s="95"/>
      <c r="F14" s="93"/>
      <c r="G14" s="93">
        <f>E14-F14</f>
        <v>0</v>
      </c>
    </row>
    <row r="15" spans="1:7" ht="15">
      <c r="A15" s="94" t="s">
        <v>122</v>
      </c>
      <c r="B15" s="93"/>
      <c r="C15" s="93"/>
      <c r="D15" s="95">
        <f t="shared" si="0"/>
        <v>0</v>
      </c>
      <c r="E15" s="93"/>
      <c r="F15" s="93"/>
      <c r="G15" s="93">
        <f>E15-F15</f>
        <v>0</v>
      </c>
    </row>
    <row r="16" spans="1:10" ht="14.25">
      <c r="A16" s="92" t="s">
        <v>119</v>
      </c>
      <c r="B16" s="96">
        <f>SUM(B10:B15)</f>
        <v>185121</v>
      </c>
      <c r="C16" s="96">
        <f>SUM(C10:C15)</f>
        <v>2680539</v>
      </c>
      <c r="D16" s="97">
        <f>B16-C16</f>
        <v>-2495418</v>
      </c>
      <c r="E16" s="96">
        <f>SUM(E10:E15)</f>
        <v>4724998</v>
      </c>
      <c r="F16" s="96">
        <f>SUM(F10:F15)</f>
        <v>10454875</v>
      </c>
      <c r="G16" s="96">
        <f>E16-F16</f>
        <v>-5729877</v>
      </c>
      <c r="J16" s="152"/>
    </row>
    <row r="17" spans="1:7" ht="15">
      <c r="A17" s="92" t="s">
        <v>132</v>
      </c>
      <c r="B17" s="93"/>
      <c r="C17" s="93"/>
      <c r="D17" s="93"/>
      <c r="E17" s="93"/>
      <c r="F17" s="93"/>
      <c r="G17" s="93"/>
    </row>
    <row r="18" spans="1:10" ht="15">
      <c r="A18" s="94" t="s">
        <v>84</v>
      </c>
      <c r="B18" s="154">
        <v>2681719</v>
      </c>
      <c r="C18" s="93">
        <v>1727769</v>
      </c>
      <c r="D18" s="93">
        <f t="shared" si="0"/>
        <v>953950</v>
      </c>
      <c r="E18" s="93">
        <v>4871127</v>
      </c>
      <c r="F18" s="93">
        <v>1752268</v>
      </c>
      <c r="G18" s="93">
        <f aca="true" t="shared" si="1" ref="G18:G24">E18-F18</f>
        <v>3118859</v>
      </c>
      <c r="I18" s="150"/>
      <c r="J18" s="150"/>
    </row>
    <row r="19" spans="1:9" ht="15">
      <c r="A19" s="94" t="s">
        <v>85</v>
      </c>
      <c r="B19" s="93"/>
      <c r="C19" s="93"/>
      <c r="D19" s="93">
        <f t="shared" si="0"/>
        <v>0</v>
      </c>
      <c r="E19" s="93"/>
      <c r="F19" s="93"/>
      <c r="G19" s="93">
        <f t="shared" si="1"/>
        <v>0</v>
      </c>
      <c r="I19" s="98"/>
    </row>
    <row r="20" spans="1:9" ht="15">
      <c r="A20" s="94" t="s">
        <v>91</v>
      </c>
      <c r="B20" s="93">
        <v>429997</v>
      </c>
      <c r="C20" s="93">
        <v>1060</v>
      </c>
      <c r="D20" s="93">
        <f t="shared" si="0"/>
        <v>428937</v>
      </c>
      <c r="E20" s="93">
        <v>609776</v>
      </c>
      <c r="F20" s="93">
        <v>2856</v>
      </c>
      <c r="G20" s="93">
        <f t="shared" si="1"/>
        <v>606920</v>
      </c>
      <c r="H20" s="98"/>
      <c r="I20" s="151"/>
    </row>
    <row r="21" spans="1:7" ht="15">
      <c r="A21" s="94" t="s">
        <v>89</v>
      </c>
      <c r="B21" s="93">
        <v>172511</v>
      </c>
      <c r="C21" s="93"/>
      <c r="D21" s="93">
        <f t="shared" si="0"/>
        <v>172511</v>
      </c>
      <c r="E21" s="93">
        <v>195715</v>
      </c>
      <c r="F21" s="93"/>
      <c r="G21" s="93">
        <f t="shared" si="1"/>
        <v>195715</v>
      </c>
    </row>
    <row r="22" spans="1:7" ht="15">
      <c r="A22" s="62" t="s">
        <v>101</v>
      </c>
      <c r="B22" s="93"/>
      <c r="C22" s="93">
        <v>290595</v>
      </c>
      <c r="D22" s="93">
        <f t="shared" si="0"/>
        <v>-290595</v>
      </c>
      <c r="E22" s="93"/>
      <c r="F22" s="93">
        <v>451336</v>
      </c>
      <c r="G22" s="93">
        <f t="shared" si="1"/>
        <v>-451336</v>
      </c>
    </row>
    <row r="23" spans="1:7" ht="15">
      <c r="A23" s="62" t="s">
        <v>102</v>
      </c>
      <c r="B23" s="93"/>
      <c r="C23" s="93">
        <v>5736</v>
      </c>
      <c r="D23" s="93">
        <f t="shared" si="0"/>
        <v>-5736</v>
      </c>
      <c r="E23" s="93"/>
      <c r="F23" s="95">
        <v>5408</v>
      </c>
      <c r="G23" s="93">
        <f t="shared" si="1"/>
        <v>-5408</v>
      </c>
    </row>
    <row r="24" spans="1:7" ht="15">
      <c r="A24" s="62" t="s">
        <v>166</v>
      </c>
      <c r="B24" s="93">
        <v>35</v>
      </c>
      <c r="C24" s="93"/>
      <c r="D24" s="93">
        <f t="shared" si="0"/>
        <v>35</v>
      </c>
      <c r="E24" s="93">
        <v>5</v>
      </c>
      <c r="F24" s="93"/>
      <c r="G24" s="93">
        <f t="shared" si="1"/>
        <v>5</v>
      </c>
    </row>
    <row r="25" spans="1:7" ht="15">
      <c r="A25" s="94" t="s">
        <v>90</v>
      </c>
      <c r="B25" s="93"/>
      <c r="C25" s="93"/>
      <c r="D25" s="93">
        <f t="shared" si="0"/>
        <v>0</v>
      </c>
      <c r="E25" s="93"/>
      <c r="F25" s="93"/>
      <c r="G25" s="93">
        <f>E25-F25</f>
        <v>0</v>
      </c>
    </row>
    <row r="26" spans="1:7" ht="28.5">
      <c r="A26" s="92" t="s">
        <v>120</v>
      </c>
      <c r="B26" s="96">
        <f>SUM(B18:B25)</f>
        <v>3284262</v>
      </c>
      <c r="C26" s="96">
        <f>SUM(C18:C25)</f>
        <v>2025160</v>
      </c>
      <c r="D26" s="96">
        <f>B26-C26</f>
        <v>1259102</v>
      </c>
      <c r="E26" s="96">
        <f>SUM(E18:E25)</f>
        <v>5676623</v>
      </c>
      <c r="F26" s="96">
        <f>SUM(F18:F25)</f>
        <v>2211868</v>
      </c>
      <c r="G26" s="96">
        <f>E26-F26</f>
        <v>3464755</v>
      </c>
    </row>
    <row r="27" spans="1:7" ht="15">
      <c r="A27" s="92" t="s">
        <v>133</v>
      </c>
      <c r="B27" s="93"/>
      <c r="C27" s="93"/>
      <c r="D27" s="93"/>
      <c r="E27" s="93"/>
      <c r="F27" s="93"/>
      <c r="G27" s="93"/>
    </row>
    <row r="28" spans="1:7" ht="15">
      <c r="A28" s="94" t="s">
        <v>123</v>
      </c>
      <c r="B28" s="93"/>
      <c r="C28" s="93"/>
      <c r="D28" s="93"/>
      <c r="E28" s="93"/>
      <c r="F28" s="93"/>
      <c r="G28" s="93"/>
    </row>
    <row r="29" spans="1:7" ht="15">
      <c r="A29" s="94" t="s">
        <v>86</v>
      </c>
      <c r="B29" s="93"/>
      <c r="C29" s="93"/>
      <c r="D29" s="93"/>
      <c r="E29" s="93"/>
      <c r="F29" s="93"/>
      <c r="G29" s="93"/>
    </row>
    <row r="30" spans="1:7" ht="15">
      <c r="A30" s="94" t="s">
        <v>92</v>
      </c>
      <c r="B30" s="93"/>
      <c r="C30" s="93"/>
      <c r="D30" s="93"/>
      <c r="E30" s="93"/>
      <c r="F30" s="93"/>
      <c r="G30" s="93"/>
    </row>
    <row r="31" spans="1:7" ht="15">
      <c r="A31" s="94" t="s">
        <v>167</v>
      </c>
      <c r="B31" s="93"/>
      <c r="C31" s="93"/>
      <c r="D31" s="93"/>
      <c r="E31" s="93"/>
      <c r="F31" s="93"/>
      <c r="G31" s="93"/>
    </row>
    <row r="32" spans="1:7" ht="15">
      <c r="A32" s="94" t="s">
        <v>124</v>
      </c>
      <c r="B32" s="93"/>
      <c r="C32" s="93"/>
      <c r="D32" s="93"/>
      <c r="E32" s="93"/>
      <c r="F32" s="93"/>
      <c r="G32" s="93"/>
    </row>
    <row r="33" spans="1:7" ht="28.5">
      <c r="A33" s="92" t="s">
        <v>168</v>
      </c>
      <c r="B33" s="93"/>
      <c r="C33" s="93"/>
      <c r="D33" s="93"/>
      <c r="E33" s="93"/>
      <c r="F33" s="93"/>
      <c r="G33" s="93"/>
    </row>
    <row r="34" spans="1:7" ht="28.5">
      <c r="A34" s="92" t="s">
        <v>87</v>
      </c>
      <c r="B34" s="96">
        <f aca="true" t="shared" si="2" ref="B34:G34">B16+B26+B33</f>
        <v>3469383</v>
      </c>
      <c r="C34" s="96">
        <f t="shared" si="2"/>
        <v>4705699</v>
      </c>
      <c r="D34" s="96">
        <f t="shared" si="2"/>
        <v>-1236316</v>
      </c>
      <c r="E34" s="96">
        <f t="shared" si="2"/>
        <v>10401621</v>
      </c>
      <c r="F34" s="96">
        <f t="shared" si="2"/>
        <v>12666743</v>
      </c>
      <c r="G34" s="96">
        <f t="shared" si="2"/>
        <v>-2265122</v>
      </c>
    </row>
    <row r="35" spans="1:7" ht="15">
      <c r="A35" s="92" t="s">
        <v>88</v>
      </c>
      <c r="B35" s="93"/>
      <c r="C35" s="93"/>
      <c r="D35" s="96">
        <v>3765720</v>
      </c>
      <c r="E35" s="93"/>
      <c r="F35" s="93"/>
      <c r="G35" s="96">
        <v>6030842</v>
      </c>
    </row>
    <row r="36" spans="1:7" ht="15">
      <c r="A36" s="92" t="s">
        <v>96</v>
      </c>
      <c r="B36" s="93"/>
      <c r="C36" s="93"/>
      <c r="D36" s="96">
        <f>D34+D35</f>
        <v>2529404</v>
      </c>
      <c r="E36" s="93"/>
      <c r="F36" s="93"/>
      <c r="G36" s="96">
        <f>G34+G35</f>
        <v>3765720</v>
      </c>
    </row>
    <row r="37" spans="1:7" ht="15">
      <c r="A37" s="94" t="s">
        <v>97</v>
      </c>
      <c r="B37" s="93"/>
      <c r="C37" s="93"/>
      <c r="D37" s="93">
        <v>502326</v>
      </c>
      <c r="E37" s="93"/>
      <c r="F37" s="93"/>
      <c r="G37" s="93">
        <v>747055</v>
      </c>
    </row>
    <row r="38" spans="1:7" ht="15">
      <c r="A38" s="99"/>
      <c r="B38" s="100"/>
      <c r="C38" s="100"/>
      <c r="D38" s="67"/>
      <c r="E38" s="100"/>
      <c r="F38" s="100"/>
      <c r="G38" s="100"/>
    </row>
    <row r="39" spans="1:7" ht="15">
      <c r="A39" s="99"/>
      <c r="B39" s="100"/>
      <c r="C39" s="100"/>
      <c r="D39" s="67"/>
      <c r="E39" s="100"/>
      <c r="F39" s="100"/>
      <c r="G39" s="100"/>
    </row>
    <row r="40" spans="2:7" ht="15">
      <c r="B40" s="101"/>
      <c r="C40" s="101"/>
      <c r="D40" s="101"/>
      <c r="E40" s="101"/>
      <c r="F40" s="101"/>
      <c r="G40" s="101"/>
    </row>
    <row r="41" spans="1:6" ht="12.75">
      <c r="A41" s="145" t="s">
        <v>200</v>
      </c>
      <c r="B41" s="102" t="s">
        <v>113</v>
      </c>
      <c r="C41" s="103"/>
      <c r="D41" s="80"/>
      <c r="E41" s="104" t="s">
        <v>188</v>
      </c>
      <c r="F41" s="105"/>
    </row>
    <row r="42" spans="2:6" ht="12.75">
      <c r="B42" s="28"/>
      <c r="C42" s="28"/>
      <c r="E42" s="106"/>
      <c r="F42" s="106"/>
    </row>
    <row r="43" spans="2:6" ht="12.75">
      <c r="B43" s="28"/>
      <c r="C43" s="28" t="s">
        <v>191</v>
      </c>
      <c r="E43" s="107"/>
      <c r="F43" s="107" t="s">
        <v>189</v>
      </c>
    </row>
    <row r="44" spans="5:6" ht="12.75">
      <c r="E44" s="106"/>
      <c r="F44" s="106"/>
    </row>
    <row r="45" spans="5:6" ht="12.75">
      <c r="E45" s="106"/>
      <c r="F45" s="106"/>
    </row>
    <row r="46" spans="5:6" ht="12.75">
      <c r="E46" s="108"/>
      <c r="F46" s="106"/>
    </row>
    <row r="47" spans="5:6" ht="12.75">
      <c r="E47" s="104" t="s">
        <v>190</v>
      </c>
      <c r="F47" s="104"/>
    </row>
    <row r="49" spans="5:6" ht="12.75">
      <c r="E49" s="107"/>
      <c r="F49" s="107" t="s">
        <v>181</v>
      </c>
    </row>
    <row r="50" spans="2:7" ht="12.75">
      <c r="B50" s="80"/>
      <c r="C50" s="80"/>
      <c r="D50" s="80"/>
      <c r="E50" s="80"/>
      <c r="F50" s="80"/>
      <c r="G50" s="80"/>
    </row>
    <row r="53" ht="12.75">
      <c r="D53" s="98"/>
    </row>
  </sheetData>
  <sheetProtection/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A1">
      <selection activeCell="A50" sqref="A50"/>
    </sheetView>
  </sheetViews>
  <sheetFormatPr defaultColWidth="9.140625" defaultRowHeight="12.75"/>
  <cols>
    <col min="1" max="1" width="37.8515625" style="81" customWidth="1"/>
    <col min="2" max="2" width="12.57421875" style="81" customWidth="1"/>
    <col min="3" max="3" width="13.28125" style="81" customWidth="1"/>
    <col min="4" max="4" width="14.7109375" style="81" customWidth="1"/>
    <col min="5" max="5" width="12.140625" style="81" customWidth="1"/>
    <col min="6" max="6" width="11.28125" style="81" bestFit="1" customWidth="1"/>
    <col min="7" max="7" width="13.421875" style="81" customWidth="1"/>
    <col min="8" max="8" width="14.8515625" style="81" customWidth="1"/>
    <col min="9" max="16384" width="9.140625" style="81" customWidth="1"/>
  </cols>
  <sheetData>
    <row r="1" spans="6:8" ht="12.75">
      <c r="F1" s="110"/>
      <c r="G1" s="110" t="s">
        <v>169</v>
      </c>
      <c r="H1" s="110"/>
    </row>
    <row r="3" spans="1:8" ht="19.5" customHeight="1">
      <c r="A3" s="176" t="s">
        <v>54</v>
      </c>
      <c r="B3" s="176"/>
      <c r="C3" s="176"/>
      <c r="D3" s="176"/>
      <c r="E3" s="176"/>
      <c r="F3" s="176"/>
      <c r="G3" s="176"/>
      <c r="H3" s="176"/>
    </row>
    <row r="4" spans="1:8" ht="12.75">
      <c r="A4" s="111"/>
      <c r="B4" s="112"/>
      <c r="C4" s="112"/>
      <c r="D4" s="112"/>
      <c r="E4" s="112"/>
      <c r="F4" s="112"/>
      <c r="G4" s="112"/>
      <c r="H4" s="113"/>
    </row>
    <row r="5" spans="1:8" ht="14.25" customHeight="1">
      <c r="A5" s="114" t="s">
        <v>192</v>
      </c>
      <c r="B5" s="115"/>
      <c r="C5" s="115"/>
      <c r="D5" s="115"/>
      <c r="E5" s="115"/>
      <c r="F5" s="116"/>
      <c r="G5" s="184" t="s">
        <v>177</v>
      </c>
      <c r="H5" s="185"/>
    </row>
    <row r="6" spans="1:8" ht="15">
      <c r="A6" s="144" t="s">
        <v>198</v>
      </c>
      <c r="B6" s="115"/>
      <c r="C6" s="115"/>
      <c r="D6" s="115"/>
      <c r="E6" s="117"/>
      <c r="F6" s="117"/>
      <c r="G6" s="117"/>
      <c r="H6" s="118"/>
    </row>
    <row r="7" spans="1:8" ht="12.75">
      <c r="A7" s="119"/>
      <c r="B7" s="119"/>
      <c r="C7" s="119"/>
      <c r="D7" s="119"/>
      <c r="E7" s="120"/>
      <c r="F7" s="120"/>
      <c r="G7" s="120"/>
      <c r="H7" s="121" t="s">
        <v>55</v>
      </c>
    </row>
    <row r="8" spans="1:9" ht="32.25" customHeight="1">
      <c r="A8" s="173" t="s">
        <v>56</v>
      </c>
      <c r="B8" s="173" t="s">
        <v>60</v>
      </c>
      <c r="C8" s="177" t="s">
        <v>57</v>
      </c>
      <c r="D8" s="183"/>
      <c r="E8" s="183"/>
      <c r="F8" s="177" t="s">
        <v>58</v>
      </c>
      <c r="G8" s="178"/>
      <c r="H8" s="173" t="s">
        <v>59</v>
      </c>
      <c r="I8" s="43"/>
    </row>
    <row r="9" spans="1:9" ht="12.75" customHeight="1">
      <c r="A9" s="174"/>
      <c r="B9" s="182"/>
      <c r="C9" s="180" t="s">
        <v>61</v>
      </c>
      <c r="D9" s="173" t="s">
        <v>62</v>
      </c>
      <c r="E9" s="173" t="s">
        <v>126</v>
      </c>
      <c r="F9" s="173" t="s">
        <v>63</v>
      </c>
      <c r="G9" s="173" t="s">
        <v>64</v>
      </c>
      <c r="H9" s="174"/>
      <c r="I9" s="43"/>
    </row>
    <row r="10" spans="1:9" ht="60" customHeight="1">
      <c r="A10" s="175"/>
      <c r="B10" s="175"/>
      <c r="C10" s="181"/>
      <c r="D10" s="175"/>
      <c r="E10" s="179"/>
      <c r="F10" s="179"/>
      <c r="G10" s="179"/>
      <c r="H10" s="179"/>
      <c r="I10" s="43"/>
    </row>
    <row r="11" spans="1:9" s="123" customFormat="1" ht="15">
      <c r="A11" s="122" t="s">
        <v>6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09"/>
    </row>
    <row r="12" spans="1:9" s="123" customFormat="1" ht="28.5">
      <c r="A12" s="124" t="s">
        <v>103</v>
      </c>
      <c r="B12" s="125">
        <v>17256281</v>
      </c>
      <c r="C12" s="125">
        <v>4292480</v>
      </c>
      <c r="D12" s="125"/>
      <c r="E12" s="125"/>
      <c r="F12" s="125">
        <v>11885262</v>
      </c>
      <c r="G12" s="125">
        <v>14854558</v>
      </c>
      <c r="H12" s="125">
        <f>B12+C12+F12-G12</f>
        <v>18579465</v>
      </c>
      <c r="I12" s="109"/>
    </row>
    <row r="13" spans="1:9" s="123" customFormat="1" ht="28.5">
      <c r="A13" s="124" t="s">
        <v>104</v>
      </c>
      <c r="B13" s="125">
        <v>17256281</v>
      </c>
      <c r="C13" s="125">
        <v>4292480</v>
      </c>
      <c r="D13" s="125"/>
      <c r="E13" s="125"/>
      <c r="F13" s="125">
        <v>11885262</v>
      </c>
      <c r="G13" s="125">
        <v>14854558</v>
      </c>
      <c r="H13" s="125">
        <f>B13+C13+F13-G13</f>
        <v>18579465</v>
      </c>
      <c r="I13" s="109"/>
    </row>
    <row r="14" spans="1:9" s="123" customFormat="1" ht="28.5">
      <c r="A14" s="124" t="s">
        <v>65</v>
      </c>
      <c r="B14" s="125">
        <v>12139405</v>
      </c>
      <c r="C14" s="125">
        <v>3647026</v>
      </c>
      <c r="D14" s="125"/>
      <c r="E14" s="125"/>
      <c r="F14" s="125">
        <v>12219544</v>
      </c>
      <c r="G14" s="125">
        <v>15177406</v>
      </c>
      <c r="H14" s="125">
        <f>B14+C14+F14-G14</f>
        <v>12828569</v>
      </c>
      <c r="I14" s="109"/>
    </row>
    <row r="15" spans="1:9" s="123" customFormat="1" ht="15">
      <c r="A15" s="124" t="s">
        <v>66</v>
      </c>
      <c r="B15" s="126"/>
      <c r="C15" s="126"/>
      <c r="D15" s="126"/>
      <c r="E15" s="126"/>
      <c r="F15" s="126"/>
      <c r="G15" s="126"/>
      <c r="H15" s="126"/>
      <c r="I15" s="109"/>
    </row>
    <row r="16" spans="1:9" ht="30">
      <c r="A16" s="127" t="s">
        <v>67</v>
      </c>
      <c r="B16" s="126"/>
      <c r="C16" s="126"/>
      <c r="D16" s="126"/>
      <c r="E16" s="126"/>
      <c r="F16" s="126"/>
      <c r="G16" s="126"/>
      <c r="H16" s="126"/>
      <c r="I16" s="43"/>
    </row>
    <row r="17" spans="1:9" ht="15">
      <c r="A17" s="127" t="s">
        <v>68</v>
      </c>
      <c r="B17" s="128"/>
      <c r="C17" s="128"/>
      <c r="D17" s="128"/>
      <c r="E17" s="128"/>
      <c r="F17" s="128"/>
      <c r="G17" s="128"/>
      <c r="H17" s="126"/>
      <c r="I17" s="43"/>
    </row>
    <row r="18" spans="1:9" ht="28.5">
      <c r="A18" s="124" t="s">
        <v>69</v>
      </c>
      <c r="B18" s="128"/>
      <c r="C18" s="128"/>
      <c r="D18" s="128"/>
      <c r="E18" s="128"/>
      <c r="F18" s="128"/>
      <c r="G18" s="128"/>
      <c r="H18" s="126"/>
      <c r="I18" s="43"/>
    </row>
    <row r="19" spans="1:9" ht="34.5" customHeight="1">
      <c r="A19" s="124" t="s">
        <v>170</v>
      </c>
      <c r="B19" s="129">
        <f>B20-B21</f>
        <v>-2422860</v>
      </c>
      <c r="C19" s="129">
        <f>C20-C21</f>
        <v>-80805</v>
      </c>
      <c r="D19" s="129"/>
      <c r="E19" s="129"/>
      <c r="F19" s="129"/>
      <c r="G19" s="129"/>
      <c r="H19" s="129">
        <f>B19+C19</f>
        <v>-2503665</v>
      </c>
      <c r="I19" s="43"/>
    </row>
    <row r="20" spans="1:9" ht="15">
      <c r="A20" s="127" t="s">
        <v>127</v>
      </c>
      <c r="B20" s="126">
        <v>176163</v>
      </c>
      <c r="C20" s="126">
        <v>8779</v>
      </c>
      <c r="D20" s="126"/>
      <c r="E20" s="126"/>
      <c r="F20" s="126"/>
      <c r="G20" s="126"/>
      <c r="H20" s="126">
        <f>B20+C20</f>
        <v>184942</v>
      </c>
      <c r="I20" s="43"/>
    </row>
    <row r="21" spans="1:9" ht="15">
      <c r="A21" s="127" t="s">
        <v>128</v>
      </c>
      <c r="B21" s="126">
        <v>2599023</v>
      </c>
      <c r="C21" s="126">
        <v>89584</v>
      </c>
      <c r="D21" s="126"/>
      <c r="E21" s="126"/>
      <c r="F21" s="126"/>
      <c r="G21" s="126"/>
      <c r="H21" s="126">
        <f>B21+C21</f>
        <v>2688607</v>
      </c>
      <c r="I21" s="43"/>
    </row>
    <row r="22" spans="1:9" ht="15">
      <c r="A22" s="124" t="s">
        <v>70</v>
      </c>
      <c r="B22" s="129"/>
      <c r="C22" s="129"/>
      <c r="D22" s="129"/>
      <c r="E22" s="129"/>
      <c r="F22" s="129"/>
      <c r="G22" s="129">
        <v>160658</v>
      </c>
      <c r="H22" s="129">
        <f>F22-G22</f>
        <v>-160658</v>
      </c>
      <c r="I22" s="43"/>
    </row>
    <row r="23" spans="1:9" ht="15">
      <c r="A23" s="127" t="s">
        <v>71</v>
      </c>
      <c r="B23" s="128"/>
      <c r="C23" s="128"/>
      <c r="D23" s="128"/>
      <c r="E23" s="128"/>
      <c r="F23" s="128"/>
      <c r="G23" s="126"/>
      <c r="H23" s="126"/>
      <c r="I23" s="43"/>
    </row>
    <row r="24" spans="1:9" ht="15">
      <c r="A24" s="127" t="s">
        <v>72</v>
      </c>
      <c r="B24" s="126"/>
      <c r="C24" s="126"/>
      <c r="D24" s="126"/>
      <c r="E24" s="126"/>
      <c r="F24" s="126"/>
      <c r="G24" s="126"/>
      <c r="H24" s="126"/>
      <c r="I24" s="43"/>
    </row>
    <row r="25" spans="1:9" ht="15">
      <c r="A25" s="127" t="s">
        <v>73</v>
      </c>
      <c r="B25" s="128"/>
      <c r="C25" s="128"/>
      <c r="D25" s="128"/>
      <c r="E25" s="128"/>
      <c r="F25" s="128"/>
      <c r="G25" s="128"/>
      <c r="H25" s="126"/>
      <c r="I25" s="43"/>
    </row>
    <row r="26" spans="1:9" ht="15">
      <c r="A26" s="127" t="s">
        <v>74</v>
      </c>
      <c r="B26" s="128"/>
      <c r="C26" s="128"/>
      <c r="D26" s="128"/>
      <c r="E26" s="128"/>
      <c r="F26" s="128"/>
      <c r="G26" s="128"/>
      <c r="H26" s="126"/>
      <c r="I26" s="43"/>
    </row>
    <row r="27" spans="1:9" ht="45">
      <c r="A27" s="127" t="s">
        <v>171</v>
      </c>
      <c r="B27" s="128"/>
      <c r="C27" s="128"/>
      <c r="D27" s="128"/>
      <c r="E27" s="128"/>
      <c r="F27" s="128"/>
      <c r="G27" s="128"/>
      <c r="H27" s="126"/>
      <c r="I27" s="43"/>
    </row>
    <row r="28" spans="1:9" ht="15">
      <c r="A28" s="127" t="s">
        <v>75</v>
      </c>
      <c r="B28" s="126"/>
      <c r="C28" s="126"/>
      <c r="D28" s="126"/>
      <c r="E28" s="126"/>
      <c r="F28" s="126"/>
      <c r="G28" s="126"/>
      <c r="H28" s="126"/>
      <c r="I28" s="43"/>
    </row>
    <row r="29" spans="1:9" ht="15">
      <c r="A29" s="127" t="s">
        <v>76</v>
      </c>
      <c r="B29" s="128"/>
      <c r="C29" s="128"/>
      <c r="D29" s="128"/>
      <c r="E29" s="128"/>
      <c r="F29" s="128"/>
      <c r="G29" s="128"/>
      <c r="H29" s="126"/>
      <c r="I29" s="43"/>
    </row>
    <row r="30" spans="1:9" ht="30">
      <c r="A30" s="127" t="s">
        <v>172</v>
      </c>
      <c r="B30" s="128"/>
      <c r="C30" s="128"/>
      <c r="D30" s="128"/>
      <c r="E30" s="128"/>
      <c r="F30" s="128"/>
      <c r="G30" s="128"/>
      <c r="H30" s="126"/>
      <c r="I30" s="43"/>
    </row>
    <row r="31" spans="1:9" ht="15">
      <c r="A31" s="127" t="s">
        <v>75</v>
      </c>
      <c r="B31" s="126"/>
      <c r="C31" s="126"/>
      <c r="D31" s="126"/>
      <c r="E31" s="126"/>
      <c r="F31" s="126"/>
      <c r="G31" s="126"/>
      <c r="H31" s="126"/>
      <c r="I31" s="43"/>
    </row>
    <row r="32" spans="1:9" ht="15">
      <c r="A32" s="127" t="s">
        <v>76</v>
      </c>
      <c r="B32" s="128"/>
      <c r="C32" s="128"/>
      <c r="D32" s="128"/>
      <c r="E32" s="128"/>
      <c r="F32" s="128"/>
      <c r="G32" s="128"/>
      <c r="H32" s="126"/>
      <c r="I32" s="43"/>
    </row>
    <row r="33" spans="1:9" ht="15">
      <c r="A33" s="127" t="s">
        <v>129</v>
      </c>
      <c r="B33" s="128"/>
      <c r="C33" s="128"/>
      <c r="D33" s="128"/>
      <c r="E33" s="128"/>
      <c r="F33" s="128"/>
      <c r="G33" s="128"/>
      <c r="H33" s="126"/>
      <c r="I33" s="43"/>
    </row>
    <row r="34" spans="1:9" ht="28.5">
      <c r="A34" s="124" t="s">
        <v>77</v>
      </c>
      <c r="B34" s="130">
        <f>B14+B19</f>
        <v>9716545</v>
      </c>
      <c r="C34" s="130">
        <f>C14+C19</f>
        <v>3566221</v>
      </c>
      <c r="D34" s="130"/>
      <c r="E34" s="130"/>
      <c r="F34" s="130">
        <f>F14+F22</f>
        <v>12219544</v>
      </c>
      <c r="G34" s="130">
        <f>G14+G22</f>
        <v>15338064</v>
      </c>
      <c r="H34" s="129">
        <f>H14+H19+H22</f>
        <v>10164246</v>
      </c>
      <c r="I34" s="43"/>
    </row>
    <row r="35" spans="1:9" ht="14.25" customHeight="1">
      <c r="A35" s="127" t="s">
        <v>136</v>
      </c>
      <c r="B35" s="126"/>
      <c r="C35" s="126"/>
      <c r="D35" s="126"/>
      <c r="E35" s="126"/>
      <c r="F35" s="126"/>
      <c r="G35" s="126"/>
      <c r="H35" s="126"/>
      <c r="I35" s="43"/>
    </row>
    <row r="36" spans="1:11" ht="28.5">
      <c r="A36" s="124" t="s">
        <v>78</v>
      </c>
      <c r="B36" s="130">
        <f>B34</f>
        <v>9716545</v>
      </c>
      <c r="C36" s="130">
        <f>C34</f>
        <v>3566221</v>
      </c>
      <c r="D36" s="130"/>
      <c r="E36" s="130"/>
      <c r="F36" s="130">
        <f>F34</f>
        <v>12219544</v>
      </c>
      <c r="G36" s="130">
        <f>G34</f>
        <v>15338064</v>
      </c>
      <c r="H36" s="129">
        <f>H34</f>
        <v>10164246</v>
      </c>
      <c r="I36" s="43"/>
      <c r="K36" s="131"/>
    </row>
    <row r="37" spans="7:9" ht="15">
      <c r="G37" s="98"/>
      <c r="I37" s="43"/>
    </row>
    <row r="38" spans="1:9" ht="15">
      <c r="A38" s="145" t="s">
        <v>200</v>
      </c>
      <c r="F38" s="98"/>
      <c r="I38" s="43"/>
    </row>
    <row r="39" spans="2:9" ht="15">
      <c r="B39" s="132"/>
      <c r="C39" s="133"/>
      <c r="D39" s="134"/>
      <c r="E39" s="135"/>
      <c r="F39" s="135"/>
      <c r="G39" s="136"/>
      <c r="H39" s="137"/>
      <c r="I39" s="43"/>
    </row>
    <row r="40" spans="1:9" ht="17.25" customHeight="1">
      <c r="A40" s="138" t="s">
        <v>113</v>
      </c>
      <c r="B40" s="28"/>
      <c r="C40" s="19"/>
      <c r="D40" s="104" t="s">
        <v>194</v>
      </c>
      <c r="I40" s="56"/>
    </row>
    <row r="41" spans="1:9" ht="15">
      <c r="A41" s="139" t="s">
        <v>193</v>
      </c>
      <c r="B41" s="1"/>
      <c r="C41" s="1"/>
      <c r="D41" s="140"/>
      <c r="E41" s="107" t="s">
        <v>195</v>
      </c>
      <c r="H41" s="141"/>
      <c r="I41" s="56"/>
    </row>
    <row r="42" spans="1:9" ht="15">
      <c r="A42" s="1"/>
      <c r="B42" s="1"/>
      <c r="C42" s="1"/>
      <c r="D42" s="142"/>
      <c r="E42" s="142"/>
      <c r="H42" s="143"/>
      <c r="I42" s="43"/>
    </row>
    <row r="43" spans="1:9" ht="15" customHeight="1">
      <c r="A43" s="1"/>
      <c r="B43" s="1"/>
      <c r="C43" s="1"/>
      <c r="H43" s="105"/>
      <c r="I43" s="43"/>
    </row>
    <row r="44" spans="1:9" ht="15" customHeight="1">
      <c r="A44" s="1"/>
      <c r="B44" s="1"/>
      <c r="C44" s="1"/>
      <c r="I44" s="43"/>
    </row>
    <row r="45" spans="1:9" ht="15">
      <c r="A45" s="1"/>
      <c r="B45" s="1"/>
      <c r="C45" s="1"/>
      <c r="D45" s="104" t="s">
        <v>196</v>
      </c>
      <c r="E45" s="105"/>
      <c r="H45" s="43"/>
      <c r="I45" s="43"/>
    </row>
    <row r="46" spans="1:9" ht="15">
      <c r="A46" s="19"/>
      <c r="B46" s="19"/>
      <c r="C46" s="19"/>
      <c r="F46" s="43"/>
      <c r="G46" s="43"/>
      <c r="H46" s="43"/>
      <c r="I46" s="43"/>
    </row>
    <row r="47" spans="1:9" ht="15">
      <c r="A47" s="43"/>
      <c r="B47" s="43"/>
      <c r="C47" s="43"/>
      <c r="D47" s="43"/>
      <c r="E47" s="107" t="s">
        <v>197</v>
      </c>
      <c r="F47" s="43"/>
      <c r="G47" s="43"/>
      <c r="H47" s="43"/>
      <c r="I47" s="43"/>
    </row>
    <row r="48" spans="1:9" ht="15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1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5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5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5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5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5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5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5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5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5">
      <c r="A63" s="43"/>
      <c r="B63" s="43"/>
      <c r="C63" s="43"/>
      <c r="D63" s="43"/>
      <c r="E63" s="43"/>
      <c r="F63" s="43"/>
      <c r="G63" s="43"/>
      <c r="H63" s="43"/>
      <c r="I63" s="43"/>
    </row>
    <row r="64" spans="1:9" ht="15">
      <c r="A64" s="43"/>
      <c r="B64" s="43"/>
      <c r="C64" s="43"/>
      <c r="D64" s="43"/>
      <c r="E64" s="43"/>
      <c r="F64" s="43"/>
      <c r="G64" s="43"/>
      <c r="H64" s="43"/>
      <c r="I64" s="43"/>
    </row>
    <row r="65" spans="1:9" ht="15">
      <c r="A65" s="43"/>
      <c r="B65" s="43"/>
      <c r="C65" s="43"/>
      <c r="D65" s="43"/>
      <c r="E65" s="43"/>
      <c r="F65" s="43"/>
      <c r="G65" s="43"/>
      <c r="H65" s="43"/>
      <c r="I65" s="43"/>
    </row>
    <row r="66" spans="1:9" ht="15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5">
      <c r="A67" s="43"/>
      <c r="B67" s="43"/>
      <c r="C67" s="43"/>
      <c r="D67" s="43"/>
      <c r="E67" s="43"/>
      <c r="F67" s="43"/>
      <c r="G67" s="43"/>
      <c r="H67" s="43"/>
      <c r="I67" s="43"/>
    </row>
    <row r="68" spans="1:9" ht="1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5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5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5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1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5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5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5">
      <c r="A78" s="43"/>
      <c r="B78" s="43"/>
      <c r="C78" s="43"/>
      <c r="D78" s="43"/>
      <c r="E78" s="43"/>
      <c r="F78" s="43"/>
      <c r="G78" s="43"/>
      <c r="H78" s="43"/>
      <c r="I78" s="43"/>
    </row>
    <row r="79" spans="1:9" ht="1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5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5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5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5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5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5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5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5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5">
      <c r="A147" s="43"/>
      <c r="B147" s="43"/>
      <c r="C147" s="43"/>
      <c r="D147" s="43"/>
      <c r="E147" s="43"/>
      <c r="F147" s="43"/>
      <c r="G147" s="43"/>
      <c r="H147" s="43"/>
      <c r="I147" s="43"/>
    </row>
    <row r="148" spans="1:9" ht="15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ht="15">
      <c r="A149" s="43"/>
      <c r="B149" s="43"/>
      <c r="C149" s="43"/>
      <c r="D149" s="43"/>
      <c r="E149" s="43"/>
      <c r="F149" s="43"/>
      <c r="G149" s="43"/>
      <c r="H149" s="43"/>
      <c r="I149" s="43"/>
    </row>
    <row r="150" spans="1:9" ht="15">
      <c r="A150" s="43"/>
      <c r="B150" s="43"/>
      <c r="C150" s="43"/>
      <c r="D150" s="43"/>
      <c r="E150" s="43"/>
      <c r="F150" s="43"/>
      <c r="G150" s="43"/>
      <c r="H150" s="43"/>
      <c r="I150" s="43"/>
    </row>
    <row r="151" spans="1:9" ht="15">
      <c r="A151" s="43"/>
      <c r="B151" s="43"/>
      <c r="C151" s="43"/>
      <c r="D151" s="43"/>
      <c r="E151" s="43"/>
      <c r="F151" s="43"/>
      <c r="G151" s="43"/>
      <c r="H151" s="43"/>
      <c r="I151" s="43"/>
    </row>
    <row r="152" spans="1:9" ht="15">
      <c r="A152" s="43"/>
      <c r="B152" s="43"/>
      <c r="C152" s="43"/>
      <c r="D152" s="43"/>
      <c r="E152" s="43"/>
      <c r="F152" s="43"/>
      <c r="G152" s="43"/>
      <c r="H152" s="43"/>
      <c r="I152" s="43"/>
    </row>
    <row r="153" spans="1:9" ht="15">
      <c r="A153" s="43"/>
      <c r="B153" s="43"/>
      <c r="C153" s="43"/>
      <c r="D153" s="43"/>
      <c r="E153" s="43"/>
      <c r="F153" s="43"/>
      <c r="G153" s="43"/>
      <c r="H153" s="43"/>
      <c r="I153" s="43"/>
    </row>
    <row r="154" spans="1:9" ht="15">
      <c r="A154" s="43"/>
      <c r="B154" s="43"/>
      <c r="C154" s="43"/>
      <c r="D154" s="43"/>
      <c r="E154" s="43"/>
      <c r="F154" s="43"/>
      <c r="G154" s="43"/>
      <c r="H154" s="43"/>
      <c r="I154" s="43"/>
    </row>
    <row r="155" spans="1:9" ht="15">
      <c r="A155" s="43"/>
      <c r="B155" s="43"/>
      <c r="C155" s="43"/>
      <c r="D155" s="43"/>
      <c r="E155" s="43"/>
      <c r="F155" s="43"/>
      <c r="G155" s="43"/>
      <c r="H155" s="43"/>
      <c r="I155" s="43"/>
    </row>
    <row r="156" spans="1:9" ht="15">
      <c r="A156" s="43"/>
      <c r="B156" s="43"/>
      <c r="C156" s="43"/>
      <c r="D156" s="43"/>
      <c r="E156" s="43"/>
      <c r="F156" s="43"/>
      <c r="G156" s="43"/>
      <c r="H156" s="43"/>
      <c r="I156" s="43"/>
    </row>
    <row r="157" spans="1:9" ht="15">
      <c r="A157" s="43"/>
      <c r="B157" s="43"/>
      <c r="C157" s="43"/>
      <c r="D157" s="43"/>
      <c r="E157" s="43"/>
      <c r="F157" s="43"/>
      <c r="G157" s="43"/>
      <c r="H157" s="43"/>
      <c r="I157" s="43"/>
    </row>
    <row r="158" spans="1:9" ht="15">
      <c r="A158" s="43"/>
      <c r="B158" s="43"/>
      <c r="C158" s="43"/>
      <c r="D158" s="43"/>
      <c r="E158" s="43"/>
      <c r="F158" s="43"/>
      <c r="G158" s="43"/>
      <c r="H158" s="43"/>
      <c r="I158" s="43"/>
    </row>
    <row r="159" spans="1:9" ht="15">
      <c r="A159" s="43"/>
      <c r="B159" s="43"/>
      <c r="C159" s="43"/>
      <c r="D159" s="43"/>
      <c r="E159" s="43"/>
      <c r="F159" s="43"/>
      <c r="G159" s="43"/>
      <c r="H159" s="43"/>
      <c r="I159" s="43"/>
    </row>
    <row r="160" spans="1:9" ht="15">
      <c r="A160" s="43"/>
      <c r="B160" s="43"/>
      <c r="C160" s="43"/>
      <c r="D160" s="43"/>
      <c r="E160" s="43"/>
      <c r="F160" s="43"/>
      <c r="G160" s="43"/>
      <c r="H160" s="43"/>
      <c r="I160" s="43"/>
    </row>
    <row r="161" spans="1:9" ht="15">
      <c r="A161" s="43"/>
      <c r="B161" s="43"/>
      <c r="C161" s="43"/>
      <c r="D161" s="43"/>
      <c r="E161" s="43"/>
      <c r="F161" s="43"/>
      <c r="G161" s="43"/>
      <c r="H161" s="43"/>
      <c r="I161" s="43"/>
    </row>
    <row r="162" spans="1:9" ht="15">
      <c r="A162" s="43"/>
      <c r="B162" s="43"/>
      <c r="C162" s="43"/>
      <c r="D162" s="43"/>
      <c r="E162" s="43"/>
      <c r="F162" s="43"/>
      <c r="G162" s="43"/>
      <c r="H162" s="43"/>
      <c r="I162" s="43"/>
    </row>
    <row r="163" spans="1:9" ht="15">
      <c r="A163" s="43"/>
      <c r="B163" s="43"/>
      <c r="C163" s="43"/>
      <c r="D163" s="43"/>
      <c r="E163" s="43"/>
      <c r="F163" s="43"/>
      <c r="G163" s="43"/>
      <c r="H163" s="43"/>
      <c r="I163" s="43"/>
    </row>
    <row r="164" spans="1:9" ht="15">
      <c r="A164" s="43"/>
      <c r="B164" s="43"/>
      <c r="C164" s="43"/>
      <c r="D164" s="43"/>
      <c r="E164" s="43"/>
      <c r="F164" s="43"/>
      <c r="G164" s="43"/>
      <c r="H164" s="43"/>
      <c r="I164" s="43"/>
    </row>
    <row r="165" spans="1:9" ht="15">
      <c r="A165" s="43"/>
      <c r="B165" s="43"/>
      <c r="C165" s="43"/>
      <c r="D165" s="43"/>
      <c r="E165" s="43"/>
      <c r="F165" s="43"/>
      <c r="G165" s="43"/>
      <c r="H165" s="43"/>
      <c r="I165" s="43"/>
    </row>
    <row r="166" spans="1:9" ht="15">
      <c r="A166" s="43"/>
      <c r="B166" s="43"/>
      <c r="C166" s="43"/>
      <c r="D166" s="43"/>
      <c r="E166" s="43"/>
      <c r="F166" s="43"/>
      <c r="G166" s="43"/>
      <c r="H166" s="43"/>
      <c r="I166" s="43"/>
    </row>
    <row r="167" spans="1:9" ht="15">
      <c r="A167" s="43"/>
      <c r="B167" s="43"/>
      <c r="C167" s="43"/>
      <c r="D167" s="43"/>
      <c r="E167" s="43"/>
      <c r="F167" s="43"/>
      <c r="G167" s="43"/>
      <c r="H167" s="43"/>
      <c r="I167" s="43"/>
    </row>
    <row r="168" spans="1:9" ht="15">
      <c r="A168" s="43"/>
      <c r="B168" s="43"/>
      <c r="C168" s="43"/>
      <c r="D168" s="43"/>
      <c r="E168" s="43"/>
      <c r="F168" s="43"/>
      <c r="G168" s="43"/>
      <c r="H168" s="43"/>
      <c r="I168" s="43"/>
    </row>
    <row r="169" spans="1:9" ht="15">
      <c r="A169" s="43"/>
      <c r="B169" s="43"/>
      <c r="C169" s="43"/>
      <c r="D169" s="43"/>
      <c r="E169" s="43"/>
      <c r="F169" s="43"/>
      <c r="G169" s="43"/>
      <c r="H169" s="43"/>
      <c r="I169" s="43"/>
    </row>
    <row r="170" spans="1:9" ht="15">
      <c r="A170" s="43"/>
      <c r="B170" s="43"/>
      <c r="C170" s="43"/>
      <c r="D170" s="43"/>
      <c r="E170" s="43"/>
      <c r="F170" s="43"/>
      <c r="G170" s="43"/>
      <c r="H170" s="43"/>
      <c r="I170" s="43"/>
    </row>
    <row r="171" spans="1:9" ht="15">
      <c r="A171" s="43"/>
      <c r="B171" s="43"/>
      <c r="C171" s="43"/>
      <c r="D171" s="43"/>
      <c r="E171" s="43"/>
      <c r="F171" s="43"/>
      <c r="G171" s="43"/>
      <c r="H171" s="43"/>
      <c r="I171" s="43"/>
    </row>
    <row r="172" spans="1:9" ht="15">
      <c r="A172" s="43"/>
      <c r="B172" s="43"/>
      <c r="C172" s="43"/>
      <c r="D172" s="43"/>
      <c r="E172" s="43"/>
      <c r="F172" s="43"/>
      <c r="G172" s="43"/>
      <c r="H172" s="43"/>
      <c r="I172" s="43"/>
    </row>
    <row r="173" spans="1:9" ht="15">
      <c r="A173" s="43"/>
      <c r="B173" s="43"/>
      <c r="C173" s="43"/>
      <c r="D173" s="43"/>
      <c r="E173" s="43"/>
      <c r="F173" s="43"/>
      <c r="G173" s="43"/>
      <c r="H173" s="43"/>
      <c r="I173" s="43"/>
    </row>
    <row r="174" spans="1:9" ht="15">
      <c r="A174" s="43"/>
      <c r="B174" s="43"/>
      <c r="C174" s="43"/>
      <c r="D174" s="43"/>
      <c r="E174" s="43"/>
      <c r="F174" s="43"/>
      <c r="G174" s="43"/>
      <c r="H174" s="43"/>
      <c r="I174" s="43"/>
    </row>
    <row r="175" spans="1:9" ht="15">
      <c r="A175" s="43"/>
      <c r="B175" s="43"/>
      <c r="C175" s="43"/>
      <c r="D175" s="43"/>
      <c r="E175" s="43"/>
      <c r="F175" s="43"/>
      <c r="G175" s="43"/>
      <c r="H175" s="43"/>
      <c r="I175" s="43"/>
    </row>
    <row r="176" spans="1:9" ht="15">
      <c r="A176" s="43"/>
      <c r="B176" s="43"/>
      <c r="C176" s="43"/>
      <c r="D176" s="43"/>
      <c r="E176" s="43"/>
      <c r="F176" s="43"/>
      <c r="G176" s="43"/>
      <c r="H176" s="43"/>
      <c r="I176" s="43"/>
    </row>
    <row r="177" spans="1:9" ht="15">
      <c r="A177" s="43"/>
      <c r="B177" s="43"/>
      <c r="C177" s="43"/>
      <c r="D177" s="43"/>
      <c r="E177" s="43"/>
      <c r="F177" s="43"/>
      <c r="G177" s="43"/>
      <c r="H177" s="43"/>
      <c r="I177" s="43"/>
    </row>
    <row r="178" spans="1:9" ht="15">
      <c r="A178" s="43"/>
      <c r="B178" s="43"/>
      <c r="C178" s="43"/>
      <c r="D178" s="43"/>
      <c r="E178" s="43"/>
      <c r="F178" s="43"/>
      <c r="G178" s="43"/>
      <c r="H178" s="43"/>
      <c r="I178" s="43"/>
    </row>
    <row r="179" spans="1:9" ht="15">
      <c r="A179" s="43"/>
      <c r="B179" s="43"/>
      <c r="C179" s="43"/>
      <c r="D179" s="43"/>
      <c r="E179" s="43"/>
      <c r="F179" s="43"/>
      <c r="G179" s="43"/>
      <c r="H179" s="43"/>
      <c r="I179" s="43"/>
    </row>
    <row r="180" spans="1:9" ht="15">
      <c r="A180" s="43"/>
      <c r="B180" s="43"/>
      <c r="C180" s="43"/>
      <c r="D180" s="43"/>
      <c r="E180" s="43"/>
      <c r="F180" s="43"/>
      <c r="G180" s="43"/>
      <c r="H180" s="43"/>
      <c r="I180" s="43"/>
    </row>
    <row r="181" spans="1:9" ht="15">
      <c r="A181" s="43"/>
      <c r="B181" s="43"/>
      <c r="C181" s="43"/>
      <c r="D181" s="43"/>
      <c r="E181" s="43"/>
      <c r="F181" s="43"/>
      <c r="G181" s="43"/>
      <c r="H181" s="43"/>
      <c r="I181" s="43"/>
    </row>
    <row r="182" spans="1:9" ht="15">
      <c r="A182" s="43"/>
      <c r="B182" s="43"/>
      <c r="C182" s="43"/>
      <c r="D182" s="43"/>
      <c r="E182" s="43"/>
      <c r="F182" s="43"/>
      <c r="G182" s="43"/>
      <c r="H182" s="43"/>
      <c r="I182" s="43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2011-01-25T14:52:59Z</cp:lastPrinted>
  <dcterms:created xsi:type="dcterms:W3CDTF">2004-03-04T10:58:58Z</dcterms:created>
  <dcterms:modified xsi:type="dcterms:W3CDTF">2013-03-25T14:54:48Z</dcterms:modified>
  <cp:category/>
  <cp:version/>
  <cp:contentType/>
  <cp:contentStatus/>
</cp:coreProperties>
</file>