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<sst xmlns="http://schemas.openxmlformats.org/spreadsheetml/2006/main" count="3151" uniqueCount="1499">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</sst>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АЛТЕРНАТИВА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30.06.2021 г.</v>
      </c>
      <c r="C4" s="661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АЛТЕРНАТИВА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30.06.2021 г.</v>
      </c>
      <c r="B4" s="698"/>
      <c r="C4" s="698"/>
      <c r="D4" s="698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АЛТЕРНАТИВА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30.06.2021 г.</v>
      </c>
      <c r="B4" s="699"/>
      <c r="C4" s="699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АЛТЕРНАТИВА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01.01.2021 - 30.06.2021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9668378</v>
      </c>
      <c r="E11" s="347">
        <f>'1-SB'!D47</f>
        <v>7125831</v>
      </c>
      <c r="F11" s="345"/>
    </row>
    <row r="12" spans="2:6" ht="15.75">
      <c r="B12" s="341"/>
      <c r="C12" s="341" t="s">
        <v>1353</v>
      </c>
      <c r="D12" s="346">
        <f>'1-SB'!G47</f>
        <v>9668378</v>
      </c>
      <c r="E12" s="347">
        <f>'1-SB'!H47</f>
        <v>7125831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3641785</v>
      </c>
      <c r="E19" s="346">
        <f>'1-SB'!C25</f>
        <v>3641785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2591785</v>
      </c>
      <c r="E20" s="356">
        <f>'1-SB'!C22</f>
        <v>2591785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9227376</v>
      </c>
      <c r="E26" s="360">
        <f>'1-SB'!G11</f>
        <v>9227376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63439</v>
      </c>
      <c r="E27" s="360">
        <f>'1-SB'!G16</f>
        <v>63439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377300</v>
      </c>
      <c r="E28" s="360">
        <f>'1-SB'!G19+'1-SB'!G21</f>
        <v>377300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-1909</v>
      </c>
      <c r="E29" s="360">
        <f>'1-SB'!G20+'1-SB'!G22</f>
        <v>-1909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9666206</v>
      </c>
      <c r="E30" s="362">
        <f>'1-SB'!G24</f>
        <v>9666206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52855</v>
      </c>
      <c r="F41" s="363">
        <f>D41-E41</f>
        <v>-52855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2172</v>
      </c>
      <c r="F44" s="363">
        <f>D44-E44</f>
        <v>-2172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5973738</v>
      </c>
      <c r="F47" s="363">
        <f>D47-E47</f>
        <v>-5973738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1050000</v>
      </c>
      <c r="F50" s="363">
        <f>D50-E50</f>
        <v>-1050000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</v>
      </c>
      <c r="B3" s="386" t="str">
        <f aca="true" t="shared" si="1" ref="B3:B34">dfRG</f>
        <v>РГ-05-1580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</v>
      </c>
      <c r="B4" s="386" t="str">
        <f t="shared" si="1"/>
        <v>РГ-05-1580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</v>
      </c>
      <c r="B5" s="386" t="str">
        <f t="shared" si="1"/>
        <v>РГ-05-1580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</v>
      </c>
      <c r="B6" s="386" t="str">
        <f t="shared" si="1"/>
        <v>РГ-05-1580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</v>
      </c>
      <c r="B7" s="386" t="str">
        <f t="shared" si="1"/>
        <v>РГ-05-1580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</v>
      </c>
      <c r="B8" s="386" t="str">
        <f t="shared" si="1"/>
        <v>РГ-05-1580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</v>
      </c>
      <c r="B9" s="386" t="str">
        <f t="shared" si="1"/>
        <v>РГ-05-1580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</v>
      </c>
      <c r="B10" s="386" t="str">
        <f t="shared" si="1"/>
        <v>РГ-05-1580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</v>
      </c>
      <c r="B11" s="386" t="str">
        <f t="shared" si="1"/>
        <v>РГ-05-1580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</v>
      </c>
      <c r="B12" s="386" t="str">
        <f t="shared" si="1"/>
        <v>РГ-05-1580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</v>
      </c>
      <c r="B13" s="386" t="str">
        <f t="shared" si="1"/>
        <v>РГ-05-1580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</v>
      </c>
      <c r="B14" s="386" t="str">
        <f t="shared" si="1"/>
        <v>РГ-05-1580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</v>
      </c>
      <c r="B15" s="386" t="str">
        <f t="shared" si="1"/>
        <v>РГ-05-1580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2591785</v>
      </c>
    </row>
    <row r="16" spans="1:7" ht="15.75">
      <c r="A16" s="385" t="str">
        <f t="shared" si="0"/>
        <v>ДФ ДСК Алтернатива</v>
      </c>
      <c r="B16" s="386" t="str">
        <f t="shared" si="1"/>
        <v>РГ-05-1580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1050000</v>
      </c>
    </row>
    <row r="17" spans="1:7" ht="15.75">
      <c r="A17" s="385" t="str">
        <f t="shared" si="0"/>
        <v>ДФ ДСК Алтернатива</v>
      </c>
      <c r="B17" s="386" t="str">
        <f t="shared" si="1"/>
        <v>РГ-05-1580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</v>
      </c>
      <c r="B18" s="386" t="str">
        <f t="shared" si="1"/>
        <v>РГ-05-1580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3641785</v>
      </c>
    </row>
    <row r="19" spans="1:7" ht="15.75">
      <c r="A19" s="385" t="str">
        <f t="shared" si="0"/>
        <v>ДФ ДСК Алтернатива</v>
      </c>
      <c r="B19" s="386" t="str">
        <f t="shared" si="1"/>
        <v>РГ-05-1580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</v>
      </c>
      <c r="B20" s="386" t="str">
        <f t="shared" si="1"/>
        <v>РГ-05-1580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5973738</v>
      </c>
    </row>
    <row r="21" spans="1:7" ht="15.75">
      <c r="A21" s="385" t="str">
        <f t="shared" si="0"/>
        <v>ДФ ДСК Алтернатива</v>
      </c>
      <c r="B21" s="386" t="str">
        <f t="shared" si="1"/>
        <v>РГ-05-1580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</v>
      </c>
      <c r="B22" s="386" t="str">
        <f t="shared" si="1"/>
        <v>РГ-05-1580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</v>
      </c>
      <c r="B23" s="386" t="str">
        <f t="shared" si="1"/>
        <v>РГ-05-1580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5973738</v>
      </c>
    </row>
    <row r="24" spans="1:7" ht="15.75">
      <c r="A24" s="385" t="str">
        <f t="shared" si="0"/>
        <v>ДФ ДСК Алтернатива</v>
      </c>
      <c r="B24" s="386" t="str">
        <f t="shared" si="1"/>
        <v>РГ-05-1580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</v>
      </c>
      <c r="B25" s="386" t="str">
        <f t="shared" si="1"/>
        <v>РГ-05-1580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</v>
      </c>
      <c r="B26" s="386" t="str">
        <f t="shared" si="1"/>
        <v>РГ-05-1580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Алтернатива</v>
      </c>
      <c r="B27" s="386" t="str">
        <f t="shared" si="1"/>
        <v>РГ-05-1580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</v>
      </c>
      <c r="B28" s="386" t="str">
        <f t="shared" si="1"/>
        <v>РГ-05-1580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</v>
      </c>
      <c r="B29" s="386" t="str">
        <f t="shared" si="1"/>
        <v>РГ-05-1580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</v>
      </c>
      <c r="B30" s="386" t="str">
        <f t="shared" si="1"/>
        <v>РГ-05-1580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5973738</v>
      </c>
    </row>
    <row r="31" spans="1:7" ht="15.75">
      <c r="A31" s="385" t="str">
        <f t="shared" si="0"/>
        <v>ДФ ДСК Алтернатива</v>
      </c>
      <c r="B31" s="386" t="str">
        <f t="shared" si="1"/>
        <v>РГ-05-1580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</v>
      </c>
      <c r="B32" s="386" t="str">
        <f t="shared" si="1"/>
        <v>РГ-05-1580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52855</v>
      </c>
    </row>
    <row r="33" spans="1:7" ht="15.75">
      <c r="A33" s="385" t="str">
        <f t="shared" si="0"/>
        <v>ДФ ДСК Алтернатива</v>
      </c>
      <c r="B33" s="386" t="str">
        <f t="shared" si="1"/>
        <v>РГ-05-1580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</v>
      </c>
      <c r="B34" s="386" t="str">
        <f t="shared" si="1"/>
        <v>РГ-05-1580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</v>
      </c>
      <c r="B35" s="386" t="str">
        <f aca="true" t="shared" si="4" ref="B35:B58">dfRG</f>
        <v>РГ-05-1580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</v>
      </c>
      <c r="B36" s="386" t="str">
        <f t="shared" si="4"/>
        <v>РГ-05-1580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52855</v>
      </c>
    </row>
    <row r="37" spans="1:7" ht="15.75">
      <c r="A37" s="385" t="str">
        <f t="shared" si="3"/>
        <v>ДФ ДСК Алтернатива</v>
      </c>
      <c r="B37" s="386" t="str">
        <f t="shared" si="4"/>
        <v>РГ-05-1580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</v>
      </c>
      <c r="B38" s="386" t="str">
        <f t="shared" si="4"/>
        <v>РГ-05-1580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9668378</v>
      </c>
    </row>
    <row r="39" spans="1:7" ht="15.75">
      <c r="A39" s="385" t="str">
        <f t="shared" si="3"/>
        <v>ДФ ДСК Алтернатива</v>
      </c>
      <c r="B39" s="386" t="str">
        <f t="shared" si="4"/>
        <v>РГ-05-1580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9668378</v>
      </c>
    </row>
    <row r="40" spans="1:7" ht="15.75">
      <c r="A40" s="404" t="str">
        <f t="shared" si="3"/>
        <v>ДФ ДСК Алтернатива</v>
      </c>
      <c r="B40" s="405" t="str">
        <f t="shared" si="4"/>
        <v>РГ-05-1580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</v>
      </c>
      <c r="B41" s="405" t="str">
        <f t="shared" si="4"/>
        <v>РГ-05-1580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9227376</v>
      </c>
    </row>
    <row r="42" spans="1:7" ht="15.75">
      <c r="A42" s="404" t="str">
        <f t="shared" si="3"/>
        <v>ДФ ДСК Алтернатива</v>
      </c>
      <c r="B42" s="405" t="str">
        <f t="shared" si="4"/>
        <v>РГ-05-1580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</v>
      </c>
      <c r="B43" s="405" t="str">
        <f t="shared" si="4"/>
        <v>РГ-05-1580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63439</v>
      </c>
    </row>
    <row r="44" spans="1:7" ht="15.75">
      <c r="A44" s="404" t="str">
        <f t="shared" si="3"/>
        <v>ДФ ДСК Алтернатива</v>
      </c>
      <c r="B44" s="405" t="str">
        <f t="shared" si="4"/>
        <v>РГ-05-1580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</v>
      </c>
      <c r="B45" s="405" t="str">
        <f t="shared" si="4"/>
        <v>РГ-05-1580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</v>
      </c>
      <c r="B46" s="405" t="str">
        <f t="shared" si="4"/>
        <v>РГ-05-1580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63439</v>
      </c>
    </row>
    <row r="47" spans="1:7" ht="15.75">
      <c r="A47" s="404" t="str">
        <f t="shared" si="3"/>
        <v>ДФ ДСК Алтернатива</v>
      </c>
      <c r="B47" s="405" t="str">
        <f t="shared" si="4"/>
        <v>РГ-05-1580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</v>
      </c>
      <c r="B48" s="405" t="str">
        <f t="shared" si="4"/>
        <v>РГ-05-1580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364744</v>
      </c>
    </row>
    <row r="49" spans="1:7" ht="15.75">
      <c r="A49" s="404" t="str">
        <f t="shared" si="3"/>
        <v>ДФ ДСК Алтернатива</v>
      </c>
      <c r="B49" s="405" t="str">
        <f t="shared" si="4"/>
        <v>РГ-05-1580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366653</v>
      </c>
    </row>
    <row r="50" spans="1:7" ht="15.75">
      <c r="A50" s="404" t="str">
        <f t="shared" si="3"/>
        <v>ДФ ДСК Алтернатива</v>
      </c>
      <c r="B50" s="405" t="str">
        <f t="shared" si="4"/>
        <v>РГ-05-1580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-1909</v>
      </c>
    </row>
    <row r="51" spans="1:7" ht="15.75">
      <c r="A51" s="404" t="str">
        <f t="shared" si="3"/>
        <v>ДФ ДСК Алтернатива</v>
      </c>
      <c r="B51" s="405" t="str">
        <f t="shared" si="4"/>
        <v>РГ-05-1580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10647</v>
      </c>
    </row>
    <row r="52" spans="1:7" ht="15.75">
      <c r="A52" s="404" t="str">
        <f t="shared" si="3"/>
        <v>ДФ ДСК Алтернатива</v>
      </c>
      <c r="B52" s="405" t="str">
        <f t="shared" si="4"/>
        <v>РГ-05-1580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Алтернатива</v>
      </c>
      <c r="B53" s="405" t="str">
        <f t="shared" si="4"/>
        <v>РГ-05-1580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375391</v>
      </c>
    </row>
    <row r="54" spans="1:7" ht="15.75">
      <c r="A54" s="404" t="str">
        <f t="shared" si="3"/>
        <v>ДФ ДСК Алтернатива</v>
      </c>
      <c r="B54" s="405" t="str">
        <f t="shared" si="4"/>
        <v>РГ-05-1580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9666206</v>
      </c>
    </row>
    <row r="55" spans="1:7" ht="15.75">
      <c r="A55" s="404" t="str">
        <f t="shared" si="3"/>
        <v>ДФ ДСК Алтернатива</v>
      </c>
      <c r="B55" s="405" t="str">
        <f t="shared" si="4"/>
        <v>РГ-05-1580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</v>
      </c>
      <c r="B56" s="405" t="str">
        <f t="shared" si="4"/>
        <v>РГ-05-1580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</v>
      </c>
      <c r="B57" s="405" t="str">
        <f t="shared" si="4"/>
        <v>РГ-05-1580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2172</v>
      </c>
    </row>
    <row r="58" spans="1:7" ht="15.75">
      <c r="A58" s="404" t="str">
        <f t="shared" si="3"/>
        <v>ДФ ДСК Алтернатива</v>
      </c>
      <c r="B58" s="405" t="str">
        <f t="shared" si="4"/>
        <v>РГ-05-1580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1802</v>
      </c>
    </row>
    <row r="60" spans="1:7" ht="15.75">
      <c r="A60" s="404" t="str">
        <f aca="true" t="shared" si="6" ref="A60:A81">dfName</f>
        <v>ДФ ДСК Алтернатива</v>
      </c>
      <c r="B60" s="405" t="str">
        <f aca="true" t="shared" si="7" ref="B60:B81">dfRG</f>
        <v>РГ-05-1580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</v>
      </c>
      <c r="B61" s="405" t="str">
        <f t="shared" si="7"/>
        <v>РГ-05-1580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</v>
      </c>
      <c r="B62" s="405" t="str">
        <f t="shared" si="7"/>
        <v>РГ-05-1580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</v>
      </c>
      <c r="B63" s="405" t="str">
        <f t="shared" si="7"/>
        <v>РГ-05-1580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</v>
      </c>
      <c r="B64" s="405" t="str">
        <f t="shared" si="7"/>
        <v>РГ-05-1580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</v>
      </c>
      <c r="B65" s="405" t="str">
        <f t="shared" si="7"/>
        <v>РГ-05-1580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</v>
      </c>
      <c r="B66" s="405" t="str">
        <f t="shared" si="7"/>
        <v>РГ-05-1580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</v>
      </c>
      <c r="B67" s="405" t="str">
        <f t="shared" si="7"/>
        <v>РГ-05-1580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</v>
      </c>
      <c r="B68" s="405" t="str">
        <f t="shared" si="7"/>
        <v>РГ-05-1580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</v>
      </c>
      <c r="B69" s="405" t="str">
        <f t="shared" si="7"/>
        <v>РГ-05-1580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2172</v>
      </c>
    </row>
    <row r="70" spans="1:7" ht="15.75">
      <c r="A70" s="404" t="str">
        <f t="shared" si="6"/>
        <v>ДФ ДСК Алтернатива</v>
      </c>
      <c r="B70" s="405" t="str">
        <f t="shared" si="7"/>
        <v>РГ-05-1580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9668378</v>
      </c>
    </row>
    <row r="71" spans="1:7" ht="15.75">
      <c r="A71" s="422" t="str">
        <f t="shared" si="6"/>
        <v>ДФ ДСК Алтернатива</v>
      </c>
      <c r="B71" s="423" t="str">
        <f t="shared" si="7"/>
        <v>РГ-05-1580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</v>
      </c>
      <c r="B72" s="423" t="str">
        <f t="shared" si="7"/>
        <v>РГ-05-1580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</v>
      </c>
      <c r="B73" s="423" t="str">
        <f t="shared" si="7"/>
        <v>РГ-05-1580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1266</v>
      </c>
    </row>
    <row r="74" spans="1:7" ht="31.5">
      <c r="A74" s="422" t="str">
        <f t="shared" si="6"/>
        <v>ДФ ДСК Алтернатива</v>
      </c>
      <c r="B74" s="423" t="str">
        <f t="shared" si="7"/>
        <v>РГ-05-1580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</v>
      </c>
      <c r="B75" s="423" t="str">
        <f t="shared" si="7"/>
        <v>РГ-05-1580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139930</v>
      </c>
    </row>
    <row r="76" spans="1:7" ht="15.75">
      <c r="A76" s="422" t="str">
        <f t="shared" si="6"/>
        <v>ДФ ДСК Алтернатива</v>
      </c>
      <c r="B76" s="423" t="str">
        <f t="shared" si="7"/>
        <v>РГ-05-1580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304</v>
      </c>
    </row>
    <row r="77" spans="1:7" ht="15.75">
      <c r="A77" s="422" t="str">
        <f t="shared" si="6"/>
        <v>ДФ ДСК Алтернатива</v>
      </c>
      <c r="B77" s="423" t="str">
        <f t="shared" si="7"/>
        <v>РГ-05-1580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244</v>
      </c>
    </row>
    <row r="78" spans="1:7" ht="15.75">
      <c r="A78" s="422" t="str">
        <f t="shared" si="6"/>
        <v>ДФ ДСК Алтернатива</v>
      </c>
      <c r="B78" s="423" t="str">
        <f t="shared" si="7"/>
        <v>РГ-05-1580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141744</v>
      </c>
    </row>
    <row r="79" spans="1:7" ht="15.75">
      <c r="A79" s="422" t="str">
        <f t="shared" si="6"/>
        <v>ДФ ДСК Алтернатива</v>
      </c>
      <c r="B79" s="423" t="str">
        <f t="shared" si="7"/>
        <v>РГ-05-1580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</v>
      </c>
      <c r="B80" s="423" t="str">
        <f t="shared" si="7"/>
        <v>РГ-05-1580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</v>
      </c>
      <c r="B81" s="423" t="str">
        <f t="shared" si="7"/>
        <v>РГ-05-1580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12286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</v>
      </c>
      <c r="B83" s="423" t="str">
        <f aca="true" t="shared" si="10" ref="B83:B109">dfRG</f>
        <v>РГ-05-1580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</v>
      </c>
      <c r="B84" s="423" t="str">
        <f t="shared" si="10"/>
        <v>РГ-05-1580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</v>
      </c>
      <c r="B85" s="423" t="str">
        <f t="shared" si="10"/>
        <v>РГ-05-1580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12286</v>
      </c>
    </row>
    <row r="86" spans="1:7" ht="15.75">
      <c r="A86" s="422" t="str">
        <f t="shared" si="9"/>
        <v>ДФ ДСК Алтернатива</v>
      </c>
      <c r="B86" s="423" t="str">
        <f t="shared" si="10"/>
        <v>РГ-05-1580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154030</v>
      </c>
    </row>
    <row r="87" spans="1:7" ht="15.75">
      <c r="A87" s="422" t="str">
        <f t="shared" si="9"/>
        <v>ДФ ДСК Алтернатива</v>
      </c>
      <c r="B87" s="423" t="str">
        <f t="shared" si="10"/>
        <v>РГ-05-1580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10647</v>
      </c>
    </row>
    <row r="88" spans="1:7" ht="15.75">
      <c r="A88" s="422" t="str">
        <f t="shared" si="9"/>
        <v>ДФ ДСК Алтернатива</v>
      </c>
      <c r="B88" s="423" t="str">
        <f t="shared" si="10"/>
        <v>РГ-05-1580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</v>
      </c>
      <c r="B89" s="423" t="str">
        <f t="shared" si="10"/>
        <v>РГ-05-1580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10647</v>
      </c>
    </row>
    <row r="90" spans="1:7" ht="15.75">
      <c r="A90" s="422" t="str">
        <f t="shared" si="9"/>
        <v>ДФ ДСК Алтернатива</v>
      </c>
      <c r="B90" s="423" t="str">
        <f t="shared" si="10"/>
        <v>РГ-05-1580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164677</v>
      </c>
    </row>
    <row r="91" spans="1:7" ht="15.75">
      <c r="A91" s="433" t="str">
        <f t="shared" si="9"/>
        <v>ДФ ДСК Алтернатива</v>
      </c>
      <c r="B91" s="434" t="str">
        <f t="shared" si="10"/>
        <v>РГ-05-1580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</v>
      </c>
      <c r="B92" s="434" t="str">
        <f t="shared" si="10"/>
        <v>РГ-05-1580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</v>
      </c>
      <c r="B93" s="434" t="str">
        <f t="shared" si="10"/>
        <v>РГ-05-1580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</v>
      </c>
      <c r="B94" s="434" t="str">
        <f t="shared" si="10"/>
        <v>РГ-05-1580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3726</v>
      </c>
    </row>
    <row r="95" spans="1:7" ht="31.5">
      <c r="A95" s="433" t="str">
        <f t="shared" si="9"/>
        <v>ДФ ДСК Алтернатива</v>
      </c>
      <c r="B95" s="434" t="str">
        <f t="shared" si="10"/>
        <v>РГ-05-1580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112395</v>
      </c>
    </row>
    <row r="96" spans="1:7" ht="15.75">
      <c r="A96" s="433" t="str">
        <f t="shared" si="9"/>
        <v>ДФ ДСК Алтернатива</v>
      </c>
      <c r="B96" s="434" t="str">
        <f t="shared" si="10"/>
        <v>РГ-05-1580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</v>
      </c>
      <c r="B97" s="434" t="str">
        <f t="shared" si="10"/>
        <v>РГ-05-1580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48556</v>
      </c>
    </row>
    <row r="98" spans="1:7" ht="15.75">
      <c r="A98" s="433" t="str">
        <f t="shared" si="9"/>
        <v>ДФ ДСК Алтернатива</v>
      </c>
      <c r="B98" s="434" t="str">
        <f t="shared" si="10"/>
        <v>РГ-05-1580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</v>
      </c>
      <c r="B99" s="434" t="str">
        <f t="shared" si="10"/>
        <v>РГ-05-1580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164677</v>
      </c>
    </row>
    <row r="100" spans="1:7" ht="15.75">
      <c r="A100" s="433" t="str">
        <f t="shared" si="9"/>
        <v>ДФ ДСК Алтернатива</v>
      </c>
      <c r="B100" s="434" t="str">
        <f t="shared" si="10"/>
        <v>РГ-05-1580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</v>
      </c>
      <c r="B101" s="434" t="str">
        <f t="shared" si="10"/>
        <v>РГ-05-1580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</v>
      </c>
      <c r="B102" s="434" t="str">
        <f t="shared" si="10"/>
        <v>РГ-05-1580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164677</v>
      </c>
    </row>
    <row r="103" spans="1:7" ht="15.75">
      <c r="A103" s="433" t="str">
        <f t="shared" si="9"/>
        <v>ДФ ДСК Алтернатива</v>
      </c>
      <c r="B103" s="434" t="str">
        <f t="shared" si="10"/>
        <v>РГ-05-1580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Алтернатива</v>
      </c>
      <c r="B104" s="434" t="str">
        <f t="shared" si="10"/>
        <v>РГ-05-1580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</v>
      </c>
      <c r="B105" s="434" t="str">
        <f t="shared" si="10"/>
        <v>РГ-05-1580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Алтернатива</v>
      </c>
      <c r="B106" s="434" t="str">
        <f t="shared" si="10"/>
        <v>РГ-05-1580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164677</v>
      </c>
    </row>
    <row r="107" spans="1:7" ht="15.75">
      <c r="A107" s="445" t="str">
        <f t="shared" si="9"/>
        <v>ДФ ДСК Алтернатива</v>
      </c>
      <c r="B107" s="446" t="str">
        <f t="shared" si="10"/>
        <v>РГ-05-1580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</v>
      </c>
      <c r="B108" s="446" t="str">
        <f t="shared" si="10"/>
        <v>РГ-05-1580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2531329</v>
      </c>
    </row>
    <row r="109" spans="1:7" ht="31.5">
      <c r="A109" s="445" t="str">
        <f t="shared" si="9"/>
        <v>ДФ ДСК Алтернатива</v>
      </c>
      <c r="B109" s="446" t="str">
        <f t="shared" si="10"/>
        <v>РГ-05-1580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</v>
      </c>
      <c r="B110" s="446" t="str">
        <f aca="true" t="shared" si="13" ref="B110:B141">dfRG</f>
        <v>РГ-05-1580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</v>
      </c>
      <c r="B111" s="446" t="str">
        <f t="shared" si="13"/>
        <v>РГ-05-1580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</v>
      </c>
      <c r="B112" s="446" t="str">
        <f t="shared" si="13"/>
        <v>РГ-05-1580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</v>
      </c>
      <c r="B113" s="446" t="str">
        <f t="shared" si="13"/>
        <v>РГ-05-1580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</v>
      </c>
      <c r="B114" s="446" t="str">
        <f t="shared" si="13"/>
        <v>РГ-05-1580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2531329</v>
      </c>
    </row>
    <row r="115" spans="1:7" ht="15.75">
      <c r="A115" s="445" t="str">
        <f t="shared" si="12"/>
        <v>ДФ ДСК Алтернатива</v>
      </c>
      <c r="B115" s="446" t="str">
        <f t="shared" si="13"/>
        <v>РГ-05-1580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</v>
      </c>
      <c r="B116" s="446" t="str">
        <f t="shared" si="13"/>
        <v>РГ-05-1580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-2025331</v>
      </c>
    </row>
    <row r="117" spans="1:7" ht="31.5">
      <c r="A117" s="445" t="str">
        <f t="shared" si="12"/>
        <v>ДФ ДСК Алтернатива</v>
      </c>
      <c r="B117" s="446" t="str">
        <f t="shared" si="13"/>
        <v>РГ-05-1580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</v>
      </c>
      <c r="B118" s="446" t="str">
        <f t="shared" si="13"/>
        <v>РГ-05-1580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50511</v>
      </c>
    </row>
    <row r="119" spans="1:7" ht="15.75">
      <c r="A119" s="445" t="str">
        <f t="shared" si="12"/>
        <v>ДФ ДСК Алтернатива</v>
      </c>
      <c r="B119" s="446" t="str">
        <f t="shared" si="13"/>
        <v>РГ-05-1580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</v>
      </c>
      <c r="B120" s="446" t="str">
        <f t="shared" si="13"/>
        <v>РГ-05-1580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-8560</v>
      </c>
    </row>
    <row r="121" spans="1:7" ht="15.75">
      <c r="A121" s="445" t="str">
        <f t="shared" si="12"/>
        <v>ДФ ДСК Алтернатива</v>
      </c>
      <c r="B121" s="446" t="str">
        <f t="shared" si="13"/>
        <v>РГ-05-1580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-2685</v>
      </c>
    </row>
    <row r="122" spans="1:7" ht="15.75">
      <c r="A122" s="445" t="str">
        <f t="shared" si="12"/>
        <v>ДФ ДСК Алтернатива</v>
      </c>
      <c r="B122" s="446" t="str">
        <f t="shared" si="13"/>
        <v>РГ-05-1580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-164</v>
      </c>
    </row>
    <row r="123" spans="1:7" ht="15.75">
      <c r="A123" s="445" t="str">
        <f t="shared" si="12"/>
        <v>ДФ ДСК Алтернатива</v>
      </c>
      <c r="B123" s="446" t="str">
        <f t="shared" si="13"/>
        <v>РГ-05-1580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</v>
      </c>
      <c r="B124" s="446" t="str">
        <f t="shared" si="13"/>
        <v>РГ-05-1580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-1986229</v>
      </c>
    </row>
    <row r="125" spans="1:7" ht="15.75">
      <c r="A125" s="445" t="str">
        <f t="shared" si="12"/>
        <v>ДФ ДСК Алтернатива</v>
      </c>
      <c r="B125" s="446" t="str">
        <f t="shared" si="13"/>
        <v>РГ-05-1580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</v>
      </c>
      <c r="B126" s="446" t="str">
        <f t="shared" si="13"/>
        <v>РГ-05-1580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</v>
      </c>
      <c r="B127" s="446" t="str">
        <f t="shared" si="13"/>
        <v>РГ-05-1580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</v>
      </c>
      <c r="B128" s="446" t="str">
        <f t="shared" si="13"/>
        <v>РГ-05-1580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</v>
      </c>
      <c r="B129" s="446" t="str">
        <f t="shared" si="13"/>
        <v>РГ-05-1580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</v>
      </c>
      <c r="B130" s="446" t="str">
        <f t="shared" si="13"/>
        <v>РГ-05-1580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-470</v>
      </c>
    </row>
    <row r="131" spans="1:7" ht="31.5">
      <c r="A131" s="445" t="str">
        <f t="shared" si="12"/>
        <v>ДФ ДСК Алтернатива</v>
      </c>
      <c r="B131" s="446" t="str">
        <f t="shared" si="13"/>
        <v>РГ-05-1580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-470</v>
      </c>
    </row>
    <row r="132" spans="1:7" ht="31.5">
      <c r="A132" s="445" t="str">
        <f t="shared" si="12"/>
        <v>ДФ ДСК Алтернатива</v>
      </c>
      <c r="B132" s="446" t="str">
        <f t="shared" si="13"/>
        <v>РГ-05-1580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544630</v>
      </c>
    </row>
    <row r="133" spans="1:7" ht="31.5">
      <c r="A133" s="445" t="str">
        <f t="shared" si="12"/>
        <v>ДФ ДСК Алтернатива</v>
      </c>
      <c r="B133" s="446" t="str">
        <f t="shared" si="13"/>
        <v>РГ-05-1580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3097155</v>
      </c>
    </row>
    <row r="134" spans="1:7" ht="31.5">
      <c r="A134" s="445" t="str">
        <f t="shared" si="12"/>
        <v>ДФ ДСК Алтернатива</v>
      </c>
      <c r="B134" s="446" t="str">
        <f t="shared" si="13"/>
        <v>РГ-05-1580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3641785</v>
      </c>
    </row>
    <row r="135" spans="1:7" ht="15.75">
      <c r="A135" s="445" t="str">
        <f t="shared" si="12"/>
        <v>ДФ ДСК Алтернатива</v>
      </c>
      <c r="B135" s="446" t="str">
        <f t="shared" si="13"/>
        <v>РГ-05-1580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2591785</v>
      </c>
    </row>
    <row r="136" spans="1:7" ht="31.5">
      <c r="A136" s="433" t="str">
        <f t="shared" si="12"/>
        <v>ДФ ДСК Алтернатива</v>
      </c>
      <c r="B136" s="434" t="str">
        <f t="shared" si="13"/>
        <v>РГ-05-1580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9448407</v>
      </c>
    </row>
    <row r="137" spans="1:7" ht="31.5">
      <c r="A137" s="433" t="str">
        <f t="shared" si="12"/>
        <v>ДФ ДСК Алтернатива</v>
      </c>
      <c r="B137" s="434" t="str">
        <f t="shared" si="13"/>
        <v>РГ-05-1580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7124230</v>
      </c>
    </row>
    <row r="138" spans="1:7" ht="31.5">
      <c r="A138" s="433" t="str">
        <f t="shared" si="12"/>
        <v>ДФ ДСК Алтернатива</v>
      </c>
      <c r="B138" s="434" t="str">
        <f t="shared" si="13"/>
        <v>РГ-05-1580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</v>
      </c>
      <c r="B139" s="434" t="str">
        <f t="shared" si="13"/>
        <v>РГ-05-1580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</v>
      </c>
      <c r="B140" s="434" t="str">
        <f t="shared" si="13"/>
        <v>РГ-05-1580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</v>
      </c>
      <c r="B141" s="434" t="str">
        <f t="shared" si="13"/>
        <v>РГ-05-1580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7124230</v>
      </c>
    </row>
    <row r="142" spans="1:7" ht="31.5">
      <c r="A142" s="433" t="str">
        <f aca="true" t="shared" si="15" ref="A142:A155">dfName</f>
        <v>ДФ ДСК Алтернатива</v>
      </c>
      <c r="B142" s="434" t="str">
        <f aca="true" t="shared" si="16" ref="B142:B155">dfRG</f>
        <v>РГ-05-1580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2531329</v>
      </c>
    </row>
    <row r="143" spans="1:7" ht="31.5">
      <c r="A143" s="433" t="str">
        <f t="shared" si="15"/>
        <v>ДФ ДСК Алтернатива</v>
      </c>
      <c r="B143" s="434" t="str">
        <f t="shared" si="16"/>
        <v>РГ-05-1580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4256673</v>
      </c>
    </row>
    <row r="144" spans="1:7" ht="31.5">
      <c r="A144" s="433" t="str">
        <f t="shared" si="15"/>
        <v>ДФ ДСК Алтернатива</v>
      </c>
      <c r="B144" s="434" t="str">
        <f t="shared" si="16"/>
        <v>РГ-05-1580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-1725344</v>
      </c>
    </row>
    <row r="145" spans="1:7" ht="31.5">
      <c r="A145" s="433" t="str">
        <f t="shared" si="15"/>
        <v>ДФ ДСК Алтернатива</v>
      </c>
      <c r="B145" s="434" t="str">
        <f t="shared" si="16"/>
        <v>РГ-05-1580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10647</v>
      </c>
    </row>
    <row r="146" spans="1:7" ht="31.5">
      <c r="A146" s="433" t="str">
        <f t="shared" si="15"/>
        <v>ДФ ДСК Алтернатива</v>
      </c>
      <c r="B146" s="434" t="str">
        <f t="shared" si="16"/>
        <v>РГ-05-1580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</v>
      </c>
      <c r="B147" s="434" t="str">
        <f t="shared" si="16"/>
        <v>РГ-05-1580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</v>
      </c>
      <c r="B148" s="434" t="str">
        <f t="shared" si="16"/>
        <v>РГ-05-1580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</v>
      </c>
      <c r="B149" s="434" t="str">
        <f t="shared" si="16"/>
        <v>РГ-05-1580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</v>
      </c>
      <c r="B150" s="434" t="str">
        <f t="shared" si="16"/>
        <v>РГ-05-1580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</v>
      </c>
      <c r="B151" s="434" t="str">
        <f t="shared" si="16"/>
        <v>РГ-05-1580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</v>
      </c>
      <c r="B152" s="434" t="str">
        <f t="shared" si="16"/>
        <v>РГ-05-1580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</v>
      </c>
      <c r="B153" s="434" t="str">
        <f t="shared" si="16"/>
        <v>РГ-05-1580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</v>
      </c>
      <c r="B154" s="434" t="str">
        <f t="shared" si="16"/>
        <v>РГ-05-1580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</v>
      </c>
      <c r="B155" s="434" t="str">
        <f t="shared" si="16"/>
        <v>РГ-05-1580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Алтернатива</v>
      </c>
      <c r="B157" s="434" t="str">
        <f aca="true" t="shared" si="19" ref="B157:B199">dfRG</f>
        <v>РГ-05-1580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9666206</v>
      </c>
    </row>
    <row r="158" spans="1:7" ht="31.5">
      <c r="A158" s="433" t="str">
        <f t="shared" si="18"/>
        <v>ДФ ДСК Алтернатива</v>
      </c>
      <c r="B158" s="434" t="str">
        <f t="shared" si="19"/>
        <v>РГ-05-1580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</v>
      </c>
      <c r="B159" s="434" t="str">
        <f t="shared" si="19"/>
        <v>РГ-05-1580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9666206</v>
      </c>
    </row>
    <row r="160" spans="1:7" ht="15.75">
      <c r="A160" s="474" t="str">
        <f t="shared" si="18"/>
        <v>ДФ ДСК Алтернатива</v>
      </c>
      <c r="B160" s="475" t="str">
        <f t="shared" si="19"/>
        <v>РГ-05-1580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Алтернатива</v>
      </c>
      <c r="B161" s="475" t="str">
        <f t="shared" si="19"/>
        <v>РГ-05-1580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6808515</v>
      </c>
    </row>
    <row r="162" spans="1:7" ht="15.75">
      <c r="A162" s="474" t="str">
        <f t="shared" si="18"/>
        <v>ДФ ДСК Алтернатива</v>
      </c>
      <c r="B162" s="475" t="str">
        <f t="shared" si="19"/>
        <v>РГ-05-1580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9227376</v>
      </c>
    </row>
    <row r="163" spans="1:7" ht="15.75">
      <c r="A163" s="474" t="str">
        <f t="shared" si="18"/>
        <v>ДФ ДСК Алтернатива</v>
      </c>
      <c r="B163" s="475" t="str">
        <f t="shared" si="19"/>
        <v>РГ-05-1580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4067212</v>
      </c>
    </row>
    <row r="164" spans="1:7" ht="31.5">
      <c r="A164" s="474" t="str">
        <f t="shared" si="18"/>
        <v>ДФ ДСК Алтернатива</v>
      </c>
      <c r="B164" s="475" t="str">
        <f t="shared" si="19"/>
        <v>РГ-05-1580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4256673</v>
      </c>
    </row>
    <row r="165" spans="1:7" ht="15.75">
      <c r="A165" s="474" t="str">
        <f t="shared" si="18"/>
        <v>ДФ ДСК Алтернатива</v>
      </c>
      <c r="B165" s="475" t="str">
        <f t="shared" si="19"/>
        <v>РГ-05-1580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1648351</v>
      </c>
    </row>
    <row r="166" spans="1:7" ht="31.5">
      <c r="A166" s="474" t="str">
        <f t="shared" si="18"/>
        <v>ДФ ДСК Алтернатива</v>
      </c>
      <c r="B166" s="475" t="str">
        <f t="shared" si="19"/>
        <v>РГ-05-1580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1725344</v>
      </c>
    </row>
    <row r="167" spans="1:7" ht="31.5">
      <c r="A167" s="474" t="str">
        <f t="shared" si="18"/>
        <v>ДФ ДСК Алтернатива</v>
      </c>
      <c r="B167" s="475" t="str">
        <f t="shared" si="19"/>
        <v>РГ-05-1580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1.04637</v>
      </c>
    </row>
    <row r="168" spans="1:7" ht="31.5">
      <c r="A168" s="474" t="str">
        <f t="shared" si="18"/>
        <v>ДФ ДСК Алтернатива</v>
      </c>
      <c r="B168" s="475" t="str">
        <f t="shared" si="19"/>
        <v>РГ-05-1580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1.04756</v>
      </c>
    </row>
    <row r="169" spans="1:7" ht="15.75">
      <c r="A169" s="474" t="str">
        <f t="shared" si="18"/>
        <v>ДФ ДСК Алтернатива</v>
      </c>
      <c r="B169" s="475" t="str">
        <f t="shared" si="19"/>
        <v>РГ-05-1580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9111</v>
      </c>
    </row>
    <row r="170" spans="1:7" ht="15.75">
      <c r="A170" s="474" t="str">
        <f t="shared" si="18"/>
        <v>ДФ ДСК Алтернатива</v>
      </c>
      <c r="B170" s="475" t="str">
        <f t="shared" si="19"/>
        <v>РГ-05-1580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2705</v>
      </c>
    </row>
    <row r="171" spans="1:7" ht="15.75">
      <c r="A171" s="474" t="str">
        <f t="shared" si="18"/>
        <v>ДФ ДСК Алтернатива</v>
      </c>
      <c r="B171" s="475" t="str">
        <f t="shared" si="19"/>
        <v>РГ-05-1580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Алтернатива</v>
      </c>
      <c r="B172" s="475" t="str">
        <f t="shared" si="19"/>
        <v>РГ-05-1580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0.0011372650209773294</v>
      </c>
    </row>
    <row r="173" spans="1:7" ht="15.75">
      <c r="A173" s="474" t="str">
        <f t="shared" si="18"/>
        <v>ДФ ДСК Алтернатива</v>
      </c>
      <c r="B173" s="475" t="str">
        <f t="shared" si="19"/>
        <v>РГ-05-1580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0.005769371624958275</v>
      </c>
    </row>
    <row r="174" spans="1:7" ht="15.75">
      <c r="A174" s="474" t="str">
        <f t="shared" si="18"/>
        <v>ДФ ДСК Алтернатива</v>
      </c>
      <c r="B174" s="475" t="str">
        <f t="shared" si="19"/>
        <v>РГ-05-1580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0.013114119922630563</v>
      </c>
    </row>
    <row r="175" spans="1:7" ht="15.75">
      <c r="A175" s="474" t="str">
        <f t="shared" si="18"/>
        <v>ДФ ДСК Алтернатива</v>
      </c>
      <c r="B175" s="475" t="str">
        <f t="shared" si="19"/>
        <v>РГ-05-1580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0.00577677310793226</v>
      </c>
    </row>
    <row r="176" spans="1:7" ht="31.5">
      <c r="A176" s="445" t="str">
        <f t="shared" si="18"/>
        <v>ДФ ДСК Алтернатива</v>
      </c>
      <c r="B176" s="446" t="str">
        <f t="shared" si="19"/>
        <v>РГ-05-1580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Алтернатива</v>
      </c>
      <c r="B177" s="446" t="str">
        <f t="shared" si="19"/>
        <v>РГ-05-1580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Алтернатива</v>
      </c>
      <c r="B178" s="446" t="str">
        <f t="shared" si="19"/>
        <v>РГ-05-1580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Алтернатива</v>
      </c>
      <c r="B179" s="446" t="str">
        <f t="shared" si="19"/>
        <v>РГ-05-1580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Алтернатива</v>
      </c>
      <c r="B180" s="446" t="str">
        <f t="shared" si="19"/>
        <v>РГ-05-1580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Алтернатива</v>
      </c>
      <c r="B181" s="446" t="str">
        <f t="shared" si="19"/>
        <v>РГ-05-1580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Алтернатива</v>
      </c>
      <c r="B182" s="446" t="str">
        <f t="shared" si="19"/>
        <v>РГ-05-1580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Алтернатива</v>
      </c>
      <c r="B183" s="466" t="str">
        <f t="shared" si="19"/>
        <v>РГ-05-1580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Алтернатива</v>
      </c>
      <c r="B184" s="466" t="str">
        <f t="shared" si="19"/>
        <v>РГ-05-1580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Алтернатива</v>
      </c>
      <c r="B185" s="466" t="str">
        <f t="shared" si="19"/>
        <v>РГ-05-1580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Алтернатива</v>
      </c>
      <c r="B186" s="466" t="str">
        <f t="shared" si="19"/>
        <v>РГ-05-1580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Алтернатива</v>
      </c>
      <c r="B187" s="466" t="str">
        <f t="shared" si="19"/>
        <v>РГ-05-1580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Алтернатива</v>
      </c>
      <c r="B188" s="466" t="str">
        <f t="shared" si="19"/>
        <v>РГ-05-1580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Алтернатива</v>
      </c>
      <c r="B189" s="466" t="str">
        <f t="shared" si="19"/>
        <v>РГ-05-1580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Алтернатива</v>
      </c>
      <c r="B190" s="466" t="str">
        <f t="shared" si="19"/>
        <v>РГ-05-1580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Алтернатива</v>
      </c>
      <c r="B191" s="466" t="str">
        <f t="shared" si="19"/>
        <v>РГ-05-1580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Алтернатива</v>
      </c>
      <c r="B192" s="466" t="str">
        <f t="shared" si="19"/>
        <v>РГ-05-1580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Алтернатива</v>
      </c>
      <c r="B193" s="466" t="str">
        <f t="shared" si="19"/>
        <v>РГ-05-1580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Алтернатива</v>
      </c>
      <c r="B194" s="466" t="str">
        <f t="shared" si="19"/>
        <v>РГ-05-1580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Алтернатива</v>
      </c>
      <c r="B195" s="466" t="str">
        <f t="shared" si="19"/>
        <v>РГ-05-1580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Алтернатива</v>
      </c>
      <c r="B196" s="466" t="str">
        <f t="shared" si="19"/>
        <v>РГ-05-1580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Алтернатива</v>
      </c>
      <c r="B197" s="475" t="str">
        <f t="shared" si="19"/>
        <v>РГ-05-1580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Алтернатива</v>
      </c>
      <c r="B198" s="475" t="str">
        <f t="shared" si="19"/>
        <v>РГ-05-1580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Алтернатива</v>
      </c>
      <c r="B199" s="475" t="str">
        <f t="shared" si="19"/>
        <v>РГ-05-1580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Алтернатива</v>
      </c>
      <c r="B200" s="475" t="str">
        <f aca="true" t="shared" si="22" ref="B200:B212">dfRG</f>
        <v>РГ-05-1580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Алтернатива</v>
      </c>
      <c r="B201" s="475" t="str">
        <f t="shared" si="22"/>
        <v>РГ-05-1580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Алтернатива</v>
      </c>
      <c r="B202" s="475" t="str">
        <f t="shared" si="22"/>
        <v>РГ-05-1580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Алтернатива</v>
      </c>
      <c r="B203" s="475" t="str">
        <f t="shared" si="22"/>
        <v>РГ-05-1580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Алтернатива</v>
      </c>
      <c r="B204" s="475" t="str">
        <f t="shared" si="22"/>
        <v>РГ-05-1580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Алтернатива</v>
      </c>
      <c r="B205" s="475" t="str">
        <f t="shared" si="22"/>
        <v>РГ-05-1580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Алтернатива</v>
      </c>
      <c r="B206" s="475" t="str">
        <f t="shared" si="22"/>
        <v>РГ-05-1580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Алтернатива</v>
      </c>
      <c r="B207" s="475" t="str">
        <f t="shared" si="22"/>
        <v>РГ-05-1580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Алтернатива</v>
      </c>
      <c r="B208" s="475" t="str">
        <f t="shared" si="22"/>
        <v>РГ-05-1580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Алтернатива</v>
      </c>
      <c r="B209" s="475" t="str">
        <f t="shared" si="22"/>
        <v>РГ-05-1580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Алтернатива</v>
      </c>
      <c r="B210" s="475" t="str">
        <f t="shared" si="22"/>
        <v>РГ-05-1580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Алтернатива</v>
      </c>
      <c r="B211" s="475" t="str">
        <f t="shared" si="22"/>
        <v>РГ-05-1580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Алтернатива</v>
      </c>
      <c r="B212" s="484" t="str">
        <f t="shared" si="22"/>
        <v>РГ-05-1580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6">
      <selection activeCell="G37" sqref="G3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9227376</v>
      </c>
      <c r="H11" s="251">
        <v>6808515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63439</v>
      </c>
      <c r="H13" s="231">
        <v>-49029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63439</v>
      </c>
      <c r="H16" s="252">
        <f>SUM(H13:H15)</f>
        <v>-49029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364744</v>
      </c>
      <c r="H18" s="244">
        <f>SUM(H19:H20)</f>
        <v>339671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366653</v>
      </c>
      <c r="H19" s="231">
        <v>341580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-1909</v>
      </c>
      <c r="H20" s="231">
        <v>-1909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10647</v>
      </c>
      <c r="H21" s="231">
        <v>25073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2591785</v>
      </c>
      <c r="D22" s="231">
        <v>1995739</v>
      </c>
      <c r="E22" s="286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1050000</v>
      </c>
      <c r="D23" s="231">
        <v>1101416</v>
      </c>
      <c r="E23" s="127" t="s">
        <v>29</v>
      </c>
      <c r="F23" s="223" t="s">
        <v>205</v>
      </c>
      <c r="G23" s="252">
        <f>G19+G21+G20+G22</f>
        <v>375391</v>
      </c>
      <c r="H23" s="252">
        <f>H19+H21+H20+H22</f>
        <v>364744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9666206</v>
      </c>
      <c r="H24" s="252">
        <f>H11+H16+H23</f>
        <v>7124230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3641785</v>
      </c>
      <c r="D25" s="252">
        <f>SUM(D21:D24)</f>
        <v>3097155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5973738</v>
      </c>
      <c r="D27" s="244">
        <f>SUM(D28:D31)</f>
        <v>3977810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2172</v>
      </c>
      <c r="H28" s="244">
        <f>SUM(H29:H31)</f>
        <v>1601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350</v>
      </c>
    </row>
    <row r="30" spans="1:8" ht="15.75">
      <c r="A30" s="294" t="s">
        <v>100</v>
      </c>
      <c r="B30" s="230" t="s">
        <v>180</v>
      </c>
      <c r="C30" s="258">
        <v>5973738</v>
      </c>
      <c r="D30" s="258">
        <v>3977810</v>
      </c>
      <c r="E30" s="265" t="s">
        <v>94</v>
      </c>
      <c r="F30" s="262" t="s">
        <v>210</v>
      </c>
      <c r="G30" s="258">
        <v>1802</v>
      </c>
      <c r="H30" s="258">
        <v>1251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5973738</v>
      </c>
      <c r="D37" s="243">
        <f>SUM(D32:D36)+D27</f>
        <v>3977810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52855</v>
      </c>
      <c r="D39" s="258">
        <v>50866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2172</v>
      </c>
      <c r="H40" s="259">
        <f>SUM(H32:H39)+H28+H27</f>
        <v>1601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52855</v>
      </c>
      <c r="D43" s="259">
        <f>SUM(D39:D42)</f>
        <v>50866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9668378</v>
      </c>
      <c r="D45" s="259">
        <f>D25+D37+D43+D44</f>
        <v>7125831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9668378</v>
      </c>
      <c r="D47" s="608">
        <f>D18+D45</f>
        <v>7125831</v>
      </c>
      <c r="E47" s="264" t="s">
        <v>35</v>
      </c>
      <c r="F47" s="223" t="s">
        <v>221</v>
      </c>
      <c r="G47" s="609">
        <f>G24+G40</f>
        <v>9668378</v>
      </c>
      <c r="H47" s="609">
        <f>H24+H40</f>
        <v>7125831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1266</v>
      </c>
      <c r="D12" s="245">
        <v>400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v>3726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139930</v>
      </c>
      <c r="D14" s="245">
        <v>186711</v>
      </c>
      <c r="E14" s="136" t="s">
        <v>940</v>
      </c>
      <c r="F14" s="372" t="s">
        <v>813</v>
      </c>
      <c r="G14" s="245">
        <v>112395</v>
      </c>
      <c r="H14" s="245">
        <v>110444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304</v>
      </c>
      <c r="D15" s="245">
        <v>170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244</v>
      </c>
      <c r="D16" s="245">
        <v>367</v>
      </c>
      <c r="E16" s="157" t="s">
        <v>942</v>
      </c>
      <c r="F16" s="372" t="s">
        <v>815</v>
      </c>
      <c r="G16" s="245">
        <v>48556</v>
      </c>
      <c r="H16" s="245">
        <v>34690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141744</v>
      </c>
      <c r="D18" s="248">
        <f>SUM(D12:D16)</f>
        <v>187648</v>
      </c>
      <c r="E18" s="138" t="s">
        <v>20</v>
      </c>
      <c r="F18" s="373" t="s">
        <v>817</v>
      </c>
      <c r="G18" s="248">
        <f>SUM(G12:G17)</f>
        <v>164677</v>
      </c>
      <c r="H18" s="248">
        <f>SUM(H12:H17)</f>
        <v>145134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12286</v>
      </c>
      <c r="D21" s="245">
        <v>4458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12286</v>
      </c>
      <c r="D25" s="248">
        <f>SUM(D20:D24)</f>
        <v>4458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154030</v>
      </c>
      <c r="D26" s="248">
        <f>D18+D25</f>
        <v>192106</v>
      </c>
      <c r="E26" s="250" t="s">
        <v>40</v>
      </c>
      <c r="F26" s="373" t="s">
        <v>819</v>
      </c>
      <c r="G26" s="248">
        <f>G18+G25</f>
        <v>164677</v>
      </c>
      <c r="H26" s="248">
        <f>H18+H25</f>
        <v>145134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10647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46972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10647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46972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164677</v>
      </c>
      <c r="D30" s="248">
        <f>D26+D28+D29</f>
        <v>192106</v>
      </c>
      <c r="E30" s="250" t="s">
        <v>827</v>
      </c>
      <c r="F30" s="373" t="s">
        <v>822</v>
      </c>
      <c r="G30" s="248">
        <f>G26+G29</f>
        <v>164677</v>
      </c>
      <c r="H30" s="248">
        <f>H26+H29</f>
        <v>192106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22">
      <selection activeCell="D14" sqref="D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4256673</v>
      </c>
      <c r="D13" s="523">
        <v>-1725344</v>
      </c>
      <c r="E13" s="524">
        <f>SUM(C13:D13)</f>
        <v>2531329</v>
      </c>
      <c r="F13" s="523">
        <v>110102</v>
      </c>
      <c r="G13" s="523">
        <v>-3532548</v>
      </c>
      <c r="H13" s="524">
        <f>SUM(F13:G13)</f>
        <v>-3422446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4256673</v>
      </c>
      <c r="D19" s="527">
        <f>SUM(D13:D14,D16:D18)</f>
        <v>-1725344</v>
      </c>
      <c r="E19" s="524">
        <f t="shared" si="0"/>
        <v>2531329</v>
      </c>
      <c r="F19" s="527">
        <f>SUM(F13:F14,F16:F18)</f>
        <v>110102</v>
      </c>
      <c r="G19" s="527">
        <f>SUM(G13:G14,G16:G18)</f>
        <v>-3532548</v>
      </c>
      <c r="H19" s="524">
        <f t="shared" si="1"/>
        <v>-3422446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1639428</v>
      </c>
      <c r="D21" s="523">
        <v>-3664759</v>
      </c>
      <c r="E21" s="524">
        <f>SUM(C21:D21)</f>
        <v>-2025331</v>
      </c>
      <c r="F21" s="523">
        <v>694334</v>
      </c>
      <c r="G21" s="523">
        <v>-806723</v>
      </c>
      <c r="H21" s="524">
        <f>SUM(F21:G21)</f>
        <v>-112389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52021</v>
      </c>
      <c r="D23" s="523">
        <v>-1510</v>
      </c>
      <c r="E23" s="524">
        <f t="shared" si="2"/>
        <v>50511</v>
      </c>
      <c r="F23" s="523">
        <v>62381</v>
      </c>
      <c r="G23" s="523">
        <v>-745</v>
      </c>
      <c r="H23" s="524">
        <f t="shared" si="3"/>
        <v>61636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-8560</v>
      </c>
      <c r="E25" s="524">
        <f t="shared" si="2"/>
        <v>-8560</v>
      </c>
      <c r="F25" s="523"/>
      <c r="G25" s="523">
        <v>-1204</v>
      </c>
      <c r="H25" s="524">
        <f t="shared" si="3"/>
        <v>-1204</v>
      </c>
    </row>
    <row r="26" spans="1:8" ht="12.75">
      <c r="A26" s="530" t="s">
        <v>963</v>
      </c>
      <c r="B26" s="95" t="s">
        <v>842</v>
      </c>
      <c r="C26" s="523"/>
      <c r="D26" s="523">
        <v>-2685</v>
      </c>
      <c r="E26" s="524">
        <f t="shared" si="2"/>
        <v>-2685</v>
      </c>
      <c r="F26" s="523"/>
      <c r="G26" s="523">
        <v>-2363</v>
      </c>
      <c r="H26" s="524">
        <f t="shared" si="3"/>
        <v>-2363</v>
      </c>
    </row>
    <row r="27" spans="1:8" ht="12.75">
      <c r="A27" s="526" t="s">
        <v>964</v>
      </c>
      <c r="B27" s="95" t="s">
        <v>843</v>
      </c>
      <c r="C27" s="523"/>
      <c r="D27" s="523">
        <v>-164</v>
      </c>
      <c r="E27" s="524">
        <f t="shared" si="2"/>
        <v>-164</v>
      </c>
      <c r="F27" s="523"/>
      <c r="G27" s="523">
        <v>-31</v>
      </c>
      <c r="H27" s="524">
        <f t="shared" si="3"/>
        <v>-31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1691449</v>
      </c>
      <c r="D29" s="527">
        <f>SUM(D21:D28)</f>
        <v>-3677678</v>
      </c>
      <c r="E29" s="524">
        <f t="shared" si="2"/>
        <v>-1986229</v>
      </c>
      <c r="F29" s="527">
        <f>SUM(F21:F28)</f>
        <v>756715</v>
      </c>
      <c r="G29" s="527">
        <f>SUM(G21:G28)</f>
        <v>-811066</v>
      </c>
      <c r="H29" s="524">
        <f t="shared" si="3"/>
        <v>-54351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-470</v>
      </c>
      <c r="E35" s="524">
        <f>SUM(C35:D35)</f>
        <v>-470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-470</v>
      </c>
      <c r="E36" s="527">
        <f t="shared" si="4"/>
        <v>-470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5948122</v>
      </c>
      <c r="D37" s="527">
        <f t="shared" si="5"/>
        <v>-5403492</v>
      </c>
      <c r="E37" s="527">
        <f t="shared" si="5"/>
        <v>544630</v>
      </c>
      <c r="F37" s="527">
        <f t="shared" si="5"/>
        <v>866817</v>
      </c>
      <c r="G37" s="527">
        <f t="shared" si="5"/>
        <v>-4343614</v>
      </c>
      <c r="H37" s="527">
        <f t="shared" si="5"/>
        <v>-3476797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3097155</v>
      </c>
      <c r="F38" s="527"/>
      <c r="G38" s="527"/>
      <c r="H38" s="533">
        <v>7173238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3641785</v>
      </c>
      <c r="F39" s="527"/>
      <c r="G39" s="527"/>
      <c r="H39" s="527">
        <f>SUM(H37:H38)</f>
        <v>3696441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2591785</v>
      </c>
      <c r="F40" s="524"/>
      <c r="G40" s="524"/>
      <c r="H40" s="523">
        <v>1094957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3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9093569</v>
      </c>
      <c r="D13" s="235">
        <v>15167</v>
      </c>
      <c r="E13" s="235"/>
      <c r="F13" s="235"/>
      <c r="G13" s="235">
        <v>341580</v>
      </c>
      <c r="H13" s="235">
        <v>-1909</v>
      </c>
      <c r="I13" s="610">
        <f>SUM(C13:H13)</f>
        <v>9448407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6808515</v>
      </c>
      <c r="D14" s="610">
        <f>'1-SB'!H13</f>
        <v>-49029</v>
      </c>
      <c r="E14" s="610">
        <f>'1-SB'!H14</f>
        <v>0</v>
      </c>
      <c r="F14" s="610">
        <f>'1-SB'!H15</f>
        <v>0</v>
      </c>
      <c r="G14" s="610">
        <f>'1-SB'!H19+'1-SB'!H21</f>
        <v>366653</v>
      </c>
      <c r="H14" s="610">
        <f>'1-SB'!H20+'1-SB'!H22</f>
        <v>-1909</v>
      </c>
      <c r="I14" s="610">
        <f aca="true" t="shared" si="0" ref="I14:I36">SUM(C14:H14)</f>
        <v>7124230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6808515</v>
      </c>
      <c r="D18" s="611">
        <f t="shared" si="2"/>
        <v>-49029</v>
      </c>
      <c r="E18" s="611">
        <f>E14+E15</f>
        <v>0</v>
      </c>
      <c r="F18" s="611">
        <f t="shared" si="2"/>
        <v>0</v>
      </c>
      <c r="G18" s="611">
        <f t="shared" si="2"/>
        <v>366653</v>
      </c>
      <c r="H18" s="611">
        <f t="shared" si="2"/>
        <v>-1909</v>
      </c>
      <c r="I18" s="610">
        <f t="shared" si="0"/>
        <v>7124230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2418861</v>
      </c>
      <c r="D19" s="611">
        <f t="shared" si="3"/>
        <v>112468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2531329</v>
      </c>
      <c r="J19" s="105"/>
    </row>
    <row r="20" spans="1:10" ht="15">
      <c r="A20" s="205" t="s">
        <v>225</v>
      </c>
      <c r="B20" s="82" t="s">
        <v>863</v>
      </c>
      <c r="C20" s="236">
        <v>4067212</v>
      </c>
      <c r="D20" s="236">
        <v>189461</v>
      </c>
      <c r="E20" s="236"/>
      <c r="F20" s="236"/>
      <c r="G20" s="236"/>
      <c r="H20" s="236"/>
      <c r="I20" s="610">
        <f t="shared" si="0"/>
        <v>4256673</v>
      </c>
      <c r="J20" s="105"/>
    </row>
    <row r="21" spans="1:10" ht="15">
      <c r="A21" s="205" t="s">
        <v>226</v>
      </c>
      <c r="B21" s="82" t="s">
        <v>864</v>
      </c>
      <c r="C21" s="236">
        <v>-1648351</v>
      </c>
      <c r="D21" s="236">
        <v>-76993</v>
      </c>
      <c r="E21" s="236"/>
      <c r="F21" s="236"/>
      <c r="G21" s="236"/>
      <c r="H21" s="236"/>
      <c r="I21" s="610">
        <f t="shared" si="0"/>
        <v>-1725344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10647</v>
      </c>
      <c r="H22" s="611">
        <f>'1-SB'!G22</f>
        <v>0</v>
      </c>
      <c r="I22" s="610">
        <f t="shared" si="0"/>
        <v>10647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9227376</v>
      </c>
      <c r="D34" s="611">
        <f t="shared" si="7"/>
        <v>63439</v>
      </c>
      <c r="E34" s="611">
        <f t="shared" si="7"/>
        <v>0</v>
      </c>
      <c r="F34" s="611">
        <f t="shared" si="7"/>
        <v>0</v>
      </c>
      <c r="G34" s="611">
        <f t="shared" si="7"/>
        <v>377300</v>
      </c>
      <c r="H34" s="611">
        <f t="shared" si="7"/>
        <v>-1909</v>
      </c>
      <c r="I34" s="610">
        <f t="shared" si="0"/>
        <v>9666206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9227376</v>
      </c>
      <c r="D36" s="614">
        <f t="shared" si="8"/>
        <v>63439</v>
      </c>
      <c r="E36" s="614">
        <f t="shared" si="8"/>
        <v>0</v>
      </c>
      <c r="F36" s="614">
        <f t="shared" si="8"/>
        <v>0</v>
      </c>
      <c r="G36" s="614">
        <f t="shared" si="8"/>
        <v>377300</v>
      </c>
      <c r="H36" s="614">
        <f t="shared" si="8"/>
        <v>-1909</v>
      </c>
      <c r="I36" s="610">
        <f t="shared" si="0"/>
        <v>9666206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ДФ ДСК АЛТЕРНАТИВА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01.01.2021 - 30.06.2021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6808515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9227376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4067212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4256673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1648351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1725344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1.04637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1.04756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9111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2705</v>
      </c>
    </row>
    <row r="23" spans="1:4" ht="15.75">
      <c r="A23" s="371">
        <v>13</v>
      </c>
      <c r="B23" s="571" t="s">
        <v>1394</v>
      </c>
      <c r="C23" s="570" t="s">
        <v>1447</v>
      </c>
      <c r="D23" s="591"/>
    </row>
    <row r="24" spans="1:4" ht="15.75">
      <c r="A24" s="371">
        <v>14</v>
      </c>
      <c r="B24" s="571" t="s">
        <v>1443</v>
      </c>
      <c r="C24" s="570" t="s">
        <v>1448</v>
      </c>
      <c r="D24" s="599">
        <v>0.0011372650209773294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0.005769371624958275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0.013114119922630563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0.00577677310793226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64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64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64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64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64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64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64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64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2021-07-30T07:20:21Z</dcterms:modified>
  <cp:category/>
  <cp:version/>
  <cp:contentType/>
  <cp:contentStatus/>
</cp:coreProperties>
</file>