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<sst xmlns="http://schemas.openxmlformats.org/spreadsheetml/2006/main" count="3148" uniqueCount="1496">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</sst>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###,###,###,##0.00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92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201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43101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7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1472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АЛТЕРНАТИВА 1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31.12.2018 г.</v>
      </c>
      <c r="C4" s="662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231"/>
      <c r="E10" s="231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АЛТЕРНАТИВА 1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31.12.2018 г.</v>
      </c>
      <c r="B4" s="699"/>
      <c r="C4" s="699"/>
      <c r="D4" s="699"/>
      <c r="E4" s="76" t="s">
        <v>914</v>
      </c>
      <c r="F4" s="224">
        <f>ReportedCompletionDate</f>
        <v>43543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 t="s">
        <v>1495</v>
      </c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8" t="s">
        <v>979</v>
      </c>
      <c r="D116" s="698"/>
      <c r="E116" s="698"/>
      <c r="F116" s="698"/>
      <c r="G116" s="698"/>
    </row>
    <row r="117" spans="3:7" s="546" customFormat="1" ht="15.75">
      <c r="C117" s="698"/>
      <c r="D117" s="698"/>
      <c r="E117" s="698"/>
      <c r="F117" s="698"/>
      <c r="G117" s="698"/>
    </row>
    <row r="118" spans="3:7" s="546" customFormat="1" ht="15.75">
      <c r="C118" s="698"/>
      <c r="D118" s="698"/>
      <c r="E118" s="698"/>
      <c r="F118" s="698"/>
      <c r="G118" s="698"/>
    </row>
    <row r="119" spans="3:7" s="546" customFormat="1" ht="15.75">
      <c r="C119" s="698"/>
      <c r="D119" s="698"/>
      <c r="E119" s="698"/>
      <c r="F119" s="698"/>
      <c r="G119" s="698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АЛТЕРНАТИВА 1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2" t="s">
        <v>257</v>
      </c>
      <c r="B8" s="700" t="s">
        <v>259</v>
      </c>
      <c r="C8" s="274"/>
      <c r="D8" s="705" t="s">
        <v>953</v>
      </c>
      <c r="E8" s="700" t="s">
        <v>980</v>
      </c>
    </row>
    <row r="9" spans="1:5" s="546" customFormat="1" ht="108.75" customHeight="1">
      <c r="A9" s="703"/>
      <c r="B9" s="704"/>
      <c r="C9" s="281" t="s">
        <v>952</v>
      </c>
      <c r="D9" s="706"/>
      <c r="E9" s="701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2" t="str">
        <f>CONCATENATE("на ",UPPER(dfName))</f>
        <v>на ДФ ДСК АЛТЕРНАТИВА 1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43543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O6" sqref="O6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АЛТЕРНАТИВА 1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56673983</v>
      </c>
      <c r="E11" s="349">
        <f>'1-SB'!D47</f>
        <v>56481060</v>
      </c>
      <c r="F11" s="347"/>
    </row>
    <row r="12" spans="2:6" ht="15.75">
      <c r="B12" s="343"/>
      <c r="C12" s="343" t="s">
        <v>1353</v>
      </c>
      <c r="D12" s="348">
        <f>'1-SB'!G47</f>
        <v>56673983</v>
      </c>
      <c r="E12" s="349">
        <f>'1-SB'!H47</f>
        <v>56481060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56185295</v>
      </c>
      <c r="E19" s="348">
        <f>'1-SB'!C25</f>
        <v>56185295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14433512</v>
      </c>
      <c r="E20" s="358">
        <f>'1-SB'!C22</f>
        <v>14433512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54750749</v>
      </c>
      <c r="E26" s="362">
        <f>'1-SB'!G11</f>
        <v>54750749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683316</v>
      </c>
      <c r="E27" s="362">
        <f>'1-SB'!G16</f>
        <v>683316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1237360</v>
      </c>
      <c r="E28" s="362">
        <f>'1-SB'!G19+'1-SB'!G21</f>
        <v>1237360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0</v>
      </c>
      <c r="E29" s="362">
        <f>'1-SB'!G20+'1-SB'!G22</f>
        <v>0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56671425</v>
      </c>
      <c r="E30" s="364">
        <f>'1-SB'!G24</f>
        <v>56671425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8684</v>
      </c>
      <c r="F41" s="365">
        <f>D41-E41</f>
        <v>-8684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2558</v>
      </c>
      <c r="F44" s="365">
        <f>D44-E44</f>
        <v>-2558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480004</v>
      </c>
      <c r="F47" s="365">
        <f>D47-E47</f>
        <v>-480004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41751783</v>
      </c>
      <c r="F50" s="365">
        <f>D50-E50</f>
        <v>-41751783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Алтернатива 1</v>
      </c>
      <c r="B3" s="388" t="str">
        <f aca="true" t="shared" si="1" ref="B3:B34">dfRG</f>
        <v>РГ-05-1574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Алтернатива 1</v>
      </c>
      <c r="B4" s="388" t="str">
        <f t="shared" si="1"/>
        <v>РГ-05-1574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Алтернатива 1</v>
      </c>
      <c r="B5" s="388" t="str">
        <f t="shared" si="1"/>
        <v>РГ-05-1574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Алтернатива 1</v>
      </c>
      <c r="B6" s="388" t="str">
        <f t="shared" si="1"/>
        <v>РГ-05-1574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Алтернатива 1</v>
      </c>
      <c r="B7" s="388" t="str">
        <f t="shared" si="1"/>
        <v>РГ-05-1574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Алтернатива 1</v>
      </c>
      <c r="B8" s="388" t="str">
        <f t="shared" si="1"/>
        <v>РГ-05-1574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Алтернатива 1</v>
      </c>
      <c r="B9" s="388" t="str">
        <f t="shared" si="1"/>
        <v>РГ-05-1574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Алтернатива 1</v>
      </c>
      <c r="B10" s="388" t="str">
        <f t="shared" si="1"/>
        <v>РГ-05-1574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Алтернатива 1</v>
      </c>
      <c r="B11" s="388" t="str">
        <f t="shared" si="1"/>
        <v>РГ-05-1574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Алтернатива 1</v>
      </c>
      <c r="B12" s="388" t="str">
        <f t="shared" si="1"/>
        <v>РГ-05-1574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Алтернатива 1</v>
      </c>
      <c r="B13" s="388" t="str">
        <f t="shared" si="1"/>
        <v>РГ-05-1574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Алтернатива 1</v>
      </c>
      <c r="B14" s="388" t="str">
        <f t="shared" si="1"/>
        <v>РГ-05-1574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Алтернатива 1</v>
      </c>
      <c r="B15" s="388" t="str">
        <f t="shared" si="1"/>
        <v>РГ-05-1574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14433512</v>
      </c>
    </row>
    <row r="16" spans="1:7" ht="15.75">
      <c r="A16" s="387" t="str">
        <f t="shared" si="0"/>
        <v>ДФ ДСК Алтернатива 1</v>
      </c>
      <c r="B16" s="388" t="str">
        <f t="shared" si="1"/>
        <v>РГ-05-1574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41751783</v>
      </c>
    </row>
    <row r="17" spans="1:7" ht="15.75">
      <c r="A17" s="387" t="str">
        <f t="shared" si="0"/>
        <v>ДФ ДСК Алтернатива 1</v>
      </c>
      <c r="B17" s="388" t="str">
        <f t="shared" si="1"/>
        <v>РГ-05-1574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Алтернатива 1</v>
      </c>
      <c r="B18" s="388" t="str">
        <f t="shared" si="1"/>
        <v>РГ-05-1574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56185295</v>
      </c>
    </row>
    <row r="19" spans="1:7" ht="15.75">
      <c r="A19" s="387" t="str">
        <f t="shared" si="0"/>
        <v>ДФ ДСК Алтернатива 1</v>
      </c>
      <c r="B19" s="388" t="str">
        <f t="shared" si="1"/>
        <v>РГ-05-1574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Алтернатива 1</v>
      </c>
      <c r="B20" s="388" t="str">
        <f t="shared" si="1"/>
        <v>РГ-05-1574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0</v>
      </c>
    </row>
    <row r="21" spans="1:7" ht="15.75">
      <c r="A21" s="387" t="str">
        <f t="shared" si="0"/>
        <v>ДФ ДСК Алтернатива 1</v>
      </c>
      <c r="B21" s="388" t="str">
        <f t="shared" si="1"/>
        <v>РГ-05-1574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0</v>
      </c>
    </row>
    <row r="22" spans="1:7" ht="15.75">
      <c r="A22" s="387" t="str">
        <f t="shared" si="0"/>
        <v>ДФ ДСК Алтернатива 1</v>
      </c>
      <c r="B22" s="388" t="str">
        <f t="shared" si="1"/>
        <v>РГ-05-1574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Алтернатива 1</v>
      </c>
      <c r="B23" s="388" t="str">
        <f t="shared" si="1"/>
        <v>РГ-05-1574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ДФ ДСК Алтернатива 1</v>
      </c>
      <c r="B24" s="388" t="str">
        <f t="shared" si="1"/>
        <v>РГ-05-1574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Алтернатива 1</v>
      </c>
      <c r="B25" s="388" t="str">
        <f t="shared" si="1"/>
        <v>РГ-05-1574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Алтернатива 1</v>
      </c>
      <c r="B26" s="388" t="str">
        <f t="shared" si="1"/>
        <v>РГ-05-1574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480004</v>
      </c>
    </row>
    <row r="27" spans="1:7" ht="15.75">
      <c r="A27" s="387" t="str">
        <f t="shared" si="0"/>
        <v>ДФ ДСК Алтернатива 1</v>
      </c>
      <c r="B27" s="388" t="str">
        <f t="shared" si="1"/>
        <v>РГ-05-1574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Алтернатива 1</v>
      </c>
      <c r="B28" s="388" t="str">
        <f t="shared" si="1"/>
        <v>РГ-05-1574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Алтернатива 1</v>
      </c>
      <c r="B29" s="388" t="str">
        <f t="shared" si="1"/>
        <v>РГ-05-1574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Алтернатива 1</v>
      </c>
      <c r="B30" s="388" t="str">
        <f t="shared" si="1"/>
        <v>РГ-05-1574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480004</v>
      </c>
    </row>
    <row r="31" spans="1:7" ht="15.75">
      <c r="A31" s="387" t="str">
        <f t="shared" si="0"/>
        <v>ДФ ДСК Алтернатива 1</v>
      </c>
      <c r="B31" s="388" t="str">
        <f t="shared" si="1"/>
        <v>РГ-05-1574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Алтернатива 1</v>
      </c>
      <c r="B32" s="388" t="str">
        <f t="shared" si="1"/>
        <v>РГ-05-1574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8684</v>
      </c>
    </row>
    <row r="33" spans="1:7" ht="15.75">
      <c r="A33" s="387" t="str">
        <f t="shared" si="0"/>
        <v>ДФ ДСК Алтернатива 1</v>
      </c>
      <c r="B33" s="388" t="str">
        <f t="shared" si="1"/>
        <v>РГ-05-1574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Алтернатива 1</v>
      </c>
      <c r="B34" s="388" t="str">
        <f t="shared" si="1"/>
        <v>РГ-05-1574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Алтернатива 1</v>
      </c>
      <c r="B35" s="388" t="str">
        <f aca="true" t="shared" si="4" ref="B35:B58">dfRG</f>
        <v>РГ-05-1574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ДФ ДСК Алтернатива 1</v>
      </c>
      <c r="B36" s="388" t="str">
        <f t="shared" si="4"/>
        <v>РГ-05-1574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8684</v>
      </c>
    </row>
    <row r="37" spans="1:7" ht="15.75">
      <c r="A37" s="387" t="str">
        <f t="shared" si="3"/>
        <v>ДФ ДСК Алтернатива 1</v>
      </c>
      <c r="B37" s="388" t="str">
        <f t="shared" si="4"/>
        <v>РГ-05-1574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Алтернатива 1</v>
      </c>
      <c r="B38" s="388" t="str">
        <f t="shared" si="4"/>
        <v>РГ-05-1574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56673983</v>
      </c>
    </row>
    <row r="39" spans="1:7" ht="15.75">
      <c r="A39" s="387" t="str">
        <f t="shared" si="3"/>
        <v>ДФ ДСК Алтернатива 1</v>
      </c>
      <c r="B39" s="388" t="str">
        <f t="shared" si="4"/>
        <v>РГ-05-1574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56673983</v>
      </c>
    </row>
    <row r="40" spans="1:7" ht="15.75">
      <c r="A40" s="406" t="str">
        <f t="shared" si="3"/>
        <v>ДФ ДСК Алтернатива 1</v>
      </c>
      <c r="B40" s="407" t="str">
        <f t="shared" si="4"/>
        <v>РГ-05-1574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Алтернатива 1</v>
      </c>
      <c r="B41" s="407" t="str">
        <f t="shared" si="4"/>
        <v>РГ-05-1574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54750749</v>
      </c>
    </row>
    <row r="42" spans="1:7" ht="15.75">
      <c r="A42" s="406" t="str">
        <f t="shared" si="3"/>
        <v>ДФ ДСК Алтернатива 1</v>
      </c>
      <c r="B42" s="407" t="str">
        <f t="shared" si="4"/>
        <v>РГ-05-1574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Алтернатива 1</v>
      </c>
      <c r="B43" s="407" t="str">
        <f t="shared" si="4"/>
        <v>РГ-05-1574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683316</v>
      </c>
    </row>
    <row r="44" spans="1:7" ht="15.75">
      <c r="A44" s="406" t="str">
        <f t="shared" si="3"/>
        <v>ДФ ДСК Алтернатива 1</v>
      </c>
      <c r="B44" s="407" t="str">
        <f t="shared" si="4"/>
        <v>РГ-05-1574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Алтернатива 1</v>
      </c>
      <c r="B45" s="407" t="str">
        <f t="shared" si="4"/>
        <v>РГ-05-1574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Алтернатива 1</v>
      </c>
      <c r="B46" s="407" t="str">
        <f t="shared" si="4"/>
        <v>РГ-05-1574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683316</v>
      </c>
    </row>
    <row r="47" spans="1:7" ht="15.75">
      <c r="A47" s="406" t="str">
        <f t="shared" si="3"/>
        <v>ДФ ДСК Алтернатива 1</v>
      </c>
      <c r="B47" s="407" t="str">
        <f t="shared" si="4"/>
        <v>РГ-05-1574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Алтернатива 1</v>
      </c>
      <c r="B48" s="407" t="str">
        <f t="shared" si="4"/>
        <v>РГ-05-1574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1229571</v>
      </c>
    </row>
    <row r="49" spans="1:7" ht="15.75">
      <c r="A49" s="406" t="str">
        <f t="shared" si="3"/>
        <v>ДФ ДСК Алтернатива 1</v>
      </c>
      <c r="B49" s="407" t="str">
        <f t="shared" si="4"/>
        <v>РГ-05-1574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1229571</v>
      </c>
    </row>
    <row r="50" spans="1:7" ht="15.75">
      <c r="A50" s="406" t="str">
        <f t="shared" si="3"/>
        <v>ДФ ДСК Алтернатива 1</v>
      </c>
      <c r="B50" s="407" t="str">
        <f t="shared" si="4"/>
        <v>РГ-05-1574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0</v>
      </c>
    </row>
    <row r="51" spans="1:7" ht="15.75">
      <c r="A51" s="406" t="str">
        <f t="shared" si="3"/>
        <v>ДФ ДСК Алтернатива 1</v>
      </c>
      <c r="B51" s="407" t="str">
        <f t="shared" si="4"/>
        <v>РГ-05-1574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7789</v>
      </c>
    </row>
    <row r="52" spans="1:7" ht="15.75">
      <c r="A52" s="406" t="str">
        <f t="shared" si="3"/>
        <v>ДФ ДСК Алтернатива 1</v>
      </c>
      <c r="B52" s="407" t="str">
        <f t="shared" si="4"/>
        <v>РГ-05-1574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ДФ ДСК Алтернатива 1</v>
      </c>
      <c r="B53" s="407" t="str">
        <f t="shared" si="4"/>
        <v>РГ-05-1574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1237360</v>
      </c>
    </row>
    <row r="54" spans="1:7" ht="15.75">
      <c r="A54" s="406" t="str">
        <f t="shared" si="3"/>
        <v>ДФ ДСК Алтернатива 1</v>
      </c>
      <c r="B54" s="407" t="str">
        <f t="shared" si="4"/>
        <v>РГ-05-1574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56671425</v>
      </c>
    </row>
    <row r="55" spans="1:7" ht="15.75">
      <c r="A55" s="406" t="str">
        <f t="shared" si="3"/>
        <v>ДФ ДСК Алтернатива 1</v>
      </c>
      <c r="B55" s="407" t="str">
        <f t="shared" si="4"/>
        <v>РГ-05-1574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Алтернатива 1</v>
      </c>
      <c r="B56" s="407" t="str">
        <f t="shared" si="4"/>
        <v>РГ-05-1574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Алтернатива 1</v>
      </c>
      <c r="B57" s="407" t="str">
        <f t="shared" si="4"/>
        <v>РГ-05-1574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2558</v>
      </c>
    </row>
    <row r="58" spans="1:7" ht="15.75">
      <c r="A58" s="406" t="str">
        <f t="shared" si="3"/>
        <v>ДФ ДСК Алтернатива 1</v>
      </c>
      <c r="B58" s="407" t="str">
        <f t="shared" si="4"/>
        <v>РГ-05-1574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380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2178</v>
      </c>
    </row>
    <row r="60" spans="1:7" ht="15.75">
      <c r="A60" s="406" t="str">
        <f aca="true" t="shared" si="6" ref="A60:A81">dfName</f>
        <v>ДФ ДСК Алтернатива 1</v>
      </c>
      <c r="B60" s="407" t="str">
        <f aca="true" t="shared" si="7" ref="B60:B81">dfRG</f>
        <v>РГ-05-1574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Алтернатива 1</v>
      </c>
      <c r="B61" s="407" t="str">
        <f t="shared" si="7"/>
        <v>РГ-05-1574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Алтернатива 1</v>
      </c>
      <c r="B62" s="407" t="str">
        <f t="shared" si="7"/>
        <v>РГ-05-1574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Алтернатива 1</v>
      </c>
      <c r="B63" s="407" t="str">
        <f t="shared" si="7"/>
        <v>РГ-05-1574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Алтернатива 1</v>
      </c>
      <c r="B64" s="407" t="str">
        <f t="shared" si="7"/>
        <v>РГ-05-1574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Алтернатива 1</v>
      </c>
      <c r="B65" s="407" t="str">
        <f t="shared" si="7"/>
        <v>РГ-05-1574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Алтернатива 1</v>
      </c>
      <c r="B66" s="407" t="str">
        <f t="shared" si="7"/>
        <v>РГ-05-1574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Алтернатива 1</v>
      </c>
      <c r="B67" s="407" t="str">
        <f t="shared" si="7"/>
        <v>РГ-05-1574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Алтернатива 1</v>
      </c>
      <c r="B68" s="407" t="str">
        <f t="shared" si="7"/>
        <v>РГ-05-1574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Алтернатива 1</v>
      </c>
      <c r="B69" s="407" t="str">
        <f t="shared" si="7"/>
        <v>РГ-05-1574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2558</v>
      </c>
    </row>
    <row r="70" spans="1:7" ht="15.75">
      <c r="A70" s="406" t="str">
        <f t="shared" si="6"/>
        <v>ДФ ДСК Алтернатива 1</v>
      </c>
      <c r="B70" s="407" t="str">
        <f t="shared" si="7"/>
        <v>РГ-05-1574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56673983</v>
      </c>
    </row>
    <row r="71" spans="1:7" ht="15.75">
      <c r="A71" s="424" t="str">
        <f t="shared" si="6"/>
        <v>ДФ ДСК Алтернатива 1</v>
      </c>
      <c r="B71" s="425" t="str">
        <f t="shared" si="7"/>
        <v>РГ-05-1574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Алтернатива 1</v>
      </c>
      <c r="B72" s="425" t="str">
        <f t="shared" si="7"/>
        <v>РГ-05-1574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Алтернатива 1</v>
      </c>
      <c r="B73" s="425" t="str">
        <f t="shared" si="7"/>
        <v>РГ-05-1574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332</v>
      </c>
    </row>
    <row r="74" spans="1:7" ht="31.5">
      <c r="A74" s="424" t="str">
        <f t="shared" si="6"/>
        <v>ДФ ДСК Алтернатива 1</v>
      </c>
      <c r="B74" s="425" t="str">
        <f t="shared" si="7"/>
        <v>РГ-05-1574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ДФ ДСК Алтернатива 1</v>
      </c>
      <c r="B75" s="425" t="str">
        <f t="shared" si="7"/>
        <v>РГ-05-1574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ДФ ДСК Алтернатива 1</v>
      </c>
      <c r="B76" s="425" t="str">
        <f t="shared" si="7"/>
        <v>РГ-05-1574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0</v>
      </c>
    </row>
    <row r="77" spans="1:7" ht="15.75">
      <c r="A77" s="424" t="str">
        <f t="shared" si="6"/>
        <v>ДФ ДСК Алтернатива 1</v>
      </c>
      <c r="B77" s="425" t="str">
        <f t="shared" si="7"/>
        <v>РГ-05-1574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998</v>
      </c>
    </row>
    <row r="78" spans="1:7" ht="15.75">
      <c r="A78" s="424" t="str">
        <f t="shared" si="6"/>
        <v>ДФ ДСК Алтернатива 1</v>
      </c>
      <c r="B78" s="425" t="str">
        <f t="shared" si="7"/>
        <v>РГ-05-1574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1330</v>
      </c>
    </row>
    <row r="79" spans="1:7" ht="15.75">
      <c r="A79" s="424" t="str">
        <f t="shared" si="6"/>
        <v>ДФ ДСК Алтернатива 1</v>
      </c>
      <c r="B79" s="425" t="str">
        <f t="shared" si="7"/>
        <v>РГ-05-1574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Алтернатива 1</v>
      </c>
      <c r="B80" s="425" t="str">
        <f t="shared" si="7"/>
        <v>РГ-05-1574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Алтернатива 1</v>
      </c>
      <c r="B81" s="425" t="str">
        <f t="shared" si="7"/>
        <v>РГ-05-1574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33234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Алтернатива 1</v>
      </c>
      <c r="B83" s="425" t="str">
        <f aca="true" t="shared" si="10" ref="B83:B109">dfRG</f>
        <v>РГ-05-1574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Алтернатива 1</v>
      </c>
      <c r="B84" s="425" t="str">
        <f t="shared" si="10"/>
        <v>РГ-05-1574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Алтернатива 1</v>
      </c>
      <c r="B85" s="425" t="str">
        <f t="shared" si="10"/>
        <v>РГ-05-1574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33234</v>
      </c>
    </row>
    <row r="86" spans="1:7" ht="15.75">
      <c r="A86" s="424" t="str">
        <f t="shared" si="9"/>
        <v>ДФ ДСК Алтернатива 1</v>
      </c>
      <c r="B86" s="425" t="str">
        <f t="shared" si="10"/>
        <v>РГ-05-1574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34564</v>
      </c>
    </row>
    <row r="87" spans="1:7" ht="15.75">
      <c r="A87" s="424" t="str">
        <f t="shared" si="9"/>
        <v>ДФ ДСК Алтернатива 1</v>
      </c>
      <c r="B87" s="425" t="str">
        <f t="shared" si="10"/>
        <v>РГ-05-1574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7789</v>
      </c>
    </row>
    <row r="88" spans="1:7" ht="15.75">
      <c r="A88" s="424" t="str">
        <f t="shared" si="9"/>
        <v>ДФ ДСК Алтернатива 1</v>
      </c>
      <c r="B88" s="425" t="str">
        <f t="shared" si="10"/>
        <v>РГ-05-1574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Алтернатива 1</v>
      </c>
      <c r="B89" s="425" t="str">
        <f t="shared" si="10"/>
        <v>РГ-05-1574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7789</v>
      </c>
    </row>
    <row r="90" spans="1:7" ht="15.75">
      <c r="A90" s="424" t="str">
        <f t="shared" si="9"/>
        <v>ДФ ДСК Алтернатива 1</v>
      </c>
      <c r="B90" s="425" t="str">
        <f t="shared" si="10"/>
        <v>РГ-05-1574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42353</v>
      </c>
    </row>
    <row r="91" spans="1:7" ht="15.75">
      <c r="A91" s="435" t="str">
        <f t="shared" si="9"/>
        <v>ДФ ДСК Алтернатива 1</v>
      </c>
      <c r="B91" s="436" t="str">
        <f t="shared" si="10"/>
        <v>РГ-05-1574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Алтернатива 1</v>
      </c>
      <c r="B92" s="436" t="str">
        <f t="shared" si="10"/>
        <v>РГ-05-1574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Алтернатива 1</v>
      </c>
      <c r="B93" s="436" t="str">
        <f t="shared" si="10"/>
        <v>РГ-05-1574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ДФ ДСК Алтернатива 1</v>
      </c>
      <c r="B94" s="436" t="str">
        <f t="shared" si="10"/>
        <v>РГ-05-1574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ДФ ДСК Алтернатива 1</v>
      </c>
      <c r="B95" s="436" t="str">
        <f t="shared" si="10"/>
        <v>РГ-05-1574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5</v>
      </c>
    </row>
    <row r="96" spans="1:7" ht="15.75">
      <c r="A96" s="435" t="str">
        <f t="shared" si="9"/>
        <v>ДФ ДСК Алтернатива 1</v>
      </c>
      <c r="B96" s="436" t="str">
        <f t="shared" si="10"/>
        <v>РГ-05-1574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ДФ ДСК Алтернатива 1</v>
      </c>
      <c r="B97" s="436" t="str">
        <f t="shared" si="10"/>
        <v>РГ-05-1574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42348</v>
      </c>
    </row>
    <row r="98" spans="1:7" ht="15.75">
      <c r="A98" s="435" t="str">
        <f t="shared" si="9"/>
        <v>ДФ ДСК Алтернатива 1</v>
      </c>
      <c r="B98" s="436" t="str">
        <f t="shared" si="10"/>
        <v>РГ-05-1574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Алтернатива 1</v>
      </c>
      <c r="B99" s="436" t="str">
        <f t="shared" si="10"/>
        <v>РГ-05-1574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42353</v>
      </c>
    </row>
    <row r="100" spans="1:7" ht="15.75">
      <c r="A100" s="435" t="str">
        <f t="shared" si="9"/>
        <v>ДФ ДСК Алтернатива 1</v>
      </c>
      <c r="B100" s="436" t="str">
        <f t="shared" si="10"/>
        <v>РГ-05-1574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Алтернатива 1</v>
      </c>
      <c r="B101" s="436" t="str">
        <f t="shared" si="10"/>
        <v>РГ-05-1574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Алтернатива 1</v>
      </c>
      <c r="B102" s="436" t="str">
        <f t="shared" si="10"/>
        <v>РГ-05-1574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42353</v>
      </c>
    </row>
    <row r="103" spans="1:7" ht="15.75">
      <c r="A103" s="435" t="str">
        <f t="shared" si="9"/>
        <v>ДФ ДСК Алтернатива 1</v>
      </c>
      <c r="B103" s="436" t="str">
        <f t="shared" si="10"/>
        <v>РГ-05-1574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ДФ ДСК Алтернатива 1</v>
      </c>
      <c r="B104" s="436" t="str">
        <f t="shared" si="10"/>
        <v>РГ-05-1574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Алтернатива 1</v>
      </c>
      <c r="B105" s="436" t="str">
        <f t="shared" si="10"/>
        <v>РГ-05-1574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ДФ ДСК Алтернатива 1</v>
      </c>
      <c r="B106" s="436" t="str">
        <f t="shared" si="10"/>
        <v>РГ-05-1574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42353</v>
      </c>
    </row>
    <row r="107" spans="1:7" ht="15.75">
      <c r="A107" s="447" t="str">
        <f t="shared" si="9"/>
        <v>ДФ ДСК Алтернатива 1</v>
      </c>
      <c r="B107" s="448" t="str">
        <f t="shared" si="10"/>
        <v>РГ-05-1574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Алтернатива 1</v>
      </c>
      <c r="B108" s="448" t="str">
        <f t="shared" si="10"/>
        <v>РГ-05-1574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186475</v>
      </c>
    </row>
    <row r="109" spans="1:7" ht="31.5">
      <c r="A109" s="447" t="str">
        <f t="shared" si="9"/>
        <v>ДФ ДСК Алтернатива 1</v>
      </c>
      <c r="B109" s="448" t="str">
        <f t="shared" si="10"/>
        <v>РГ-05-1574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Алтернатива 1</v>
      </c>
      <c r="B110" s="448" t="str">
        <f aca="true" t="shared" si="13" ref="B110:B141">dfRG</f>
        <v>РГ-05-1574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Алтернатива 1</v>
      </c>
      <c r="B111" s="448" t="str">
        <f t="shared" si="13"/>
        <v>РГ-05-1574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Алтернатива 1</v>
      </c>
      <c r="B112" s="448" t="str">
        <f t="shared" si="13"/>
        <v>РГ-05-1574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Алтернатива 1</v>
      </c>
      <c r="B113" s="448" t="str">
        <f t="shared" si="13"/>
        <v>РГ-05-1574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Алтернатива 1</v>
      </c>
      <c r="B114" s="448" t="str">
        <f t="shared" si="13"/>
        <v>РГ-05-1574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186475</v>
      </c>
    </row>
    <row r="115" spans="1:7" ht="15.75">
      <c r="A115" s="447" t="str">
        <f t="shared" si="12"/>
        <v>ДФ ДСК Алтернатива 1</v>
      </c>
      <c r="B115" s="448" t="str">
        <f t="shared" si="13"/>
        <v>РГ-05-1574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Алтернатива 1</v>
      </c>
      <c r="B116" s="448" t="str">
        <f t="shared" si="13"/>
        <v>РГ-05-1574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-479999</v>
      </c>
    </row>
    <row r="117" spans="1:7" ht="31.5">
      <c r="A117" s="447" t="str">
        <f t="shared" si="12"/>
        <v>ДФ ДСК Алтернатива 1</v>
      </c>
      <c r="B117" s="448" t="str">
        <f t="shared" si="13"/>
        <v>РГ-05-1574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Алтернатива 1</v>
      </c>
      <c r="B118" s="448" t="str">
        <f t="shared" si="13"/>
        <v>РГ-05-1574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47078</v>
      </c>
    </row>
    <row r="119" spans="1:7" ht="15.75">
      <c r="A119" s="447" t="str">
        <f t="shared" si="12"/>
        <v>ДФ ДСК Алтернатива 1</v>
      </c>
      <c r="B119" s="448" t="str">
        <f t="shared" si="13"/>
        <v>РГ-05-1574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ДФ ДСК Алтернатива 1</v>
      </c>
      <c r="B120" s="448" t="str">
        <f t="shared" si="13"/>
        <v>РГ-05-1574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-30285</v>
      </c>
    </row>
    <row r="121" spans="1:7" ht="15.75">
      <c r="A121" s="447" t="str">
        <f t="shared" si="12"/>
        <v>ДФ ДСК Алтернатива 1</v>
      </c>
      <c r="B121" s="448" t="str">
        <f t="shared" si="13"/>
        <v>РГ-05-1574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-4290</v>
      </c>
    </row>
    <row r="122" spans="1:7" ht="15.75">
      <c r="A122" s="447" t="str">
        <f t="shared" si="12"/>
        <v>ДФ ДСК Алтернатива 1</v>
      </c>
      <c r="B122" s="448" t="str">
        <f t="shared" si="13"/>
        <v>РГ-05-1574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ДФ ДСК Алтернатива 1</v>
      </c>
      <c r="B123" s="448" t="str">
        <f t="shared" si="13"/>
        <v>РГ-05-1574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Алтернатива 1</v>
      </c>
      <c r="B124" s="448" t="str">
        <f t="shared" si="13"/>
        <v>РГ-05-1574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-467496</v>
      </c>
    </row>
    <row r="125" spans="1:7" ht="15.75">
      <c r="A125" s="447" t="str">
        <f t="shared" si="12"/>
        <v>ДФ ДСК Алтернатива 1</v>
      </c>
      <c r="B125" s="448" t="str">
        <f t="shared" si="13"/>
        <v>РГ-05-1574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Алтернатива 1</v>
      </c>
      <c r="B126" s="448" t="str">
        <f t="shared" si="13"/>
        <v>РГ-05-1574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Алтернатива 1</v>
      </c>
      <c r="B127" s="448" t="str">
        <f t="shared" si="13"/>
        <v>РГ-05-1574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Алтернатива 1</v>
      </c>
      <c r="B128" s="448" t="str">
        <f t="shared" si="13"/>
        <v>РГ-05-1574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Алтернатива 1</v>
      </c>
      <c r="B129" s="448" t="str">
        <f t="shared" si="13"/>
        <v>РГ-05-1574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Алтернатива 1</v>
      </c>
      <c r="B130" s="448" t="str">
        <f t="shared" si="13"/>
        <v>РГ-05-1574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Алтернатива 1</v>
      </c>
      <c r="B131" s="448" t="str">
        <f t="shared" si="13"/>
        <v>РГ-05-1574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Алтернатива 1</v>
      </c>
      <c r="B132" s="448" t="str">
        <f t="shared" si="13"/>
        <v>РГ-05-1574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-281021</v>
      </c>
    </row>
    <row r="133" spans="1:7" ht="31.5">
      <c r="A133" s="447" t="str">
        <f t="shared" si="12"/>
        <v>ДФ ДСК Алтернатива 1</v>
      </c>
      <c r="B133" s="448" t="str">
        <f t="shared" si="13"/>
        <v>РГ-05-1574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56466316</v>
      </c>
    </row>
    <row r="134" spans="1:7" ht="31.5">
      <c r="A134" s="447" t="str">
        <f t="shared" si="12"/>
        <v>ДФ ДСК Алтернатива 1</v>
      </c>
      <c r="B134" s="448" t="str">
        <f t="shared" si="13"/>
        <v>РГ-05-1574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56185295</v>
      </c>
    </row>
    <row r="135" spans="1:7" ht="15.75">
      <c r="A135" s="447" t="str">
        <f t="shared" si="12"/>
        <v>ДФ ДСК Алтернатива 1</v>
      </c>
      <c r="B135" s="448" t="str">
        <f t="shared" si="13"/>
        <v>РГ-05-1574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14433512</v>
      </c>
    </row>
    <row r="136" spans="1:7" ht="31.5">
      <c r="A136" s="435" t="str">
        <f t="shared" si="12"/>
        <v>ДФ ДСК Алтернатива 1</v>
      </c>
      <c r="B136" s="436" t="str">
        <f t="shared" si="13"/>
        <v>РГ-05-1574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68828943</v>
      </c>
    </row>
    <row r="137" spans="1:7" ht="31.5">
      <c r="A137" s="435" t="str">
        <f t="shared" si="12"/>
        <v>ДФ ДСК Алтернатива 1</v>
      </c>
      <c r="B137" s="436" t="str">
        <f t="shared" si="13"/>
        <v>РГ-05-1574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56477162</v>
      </c>
    </row>
    <row r="138" spans="1:7" ht="31.5">
      <c r="A138" s="435" t="str">
        <f t="shared" si="12"/>
        <v>ДФ ДСК Алтернатива 1</v>
      </c>
      <c r="B138" s="436" t="str">
        <f t="shared" si="13"/>
        <v>РГ-05-1574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Алтернатива 1</v>
      </c>
      <c r="B139" s="436" t="str">
        <f t="shared" si="13"/>
        <v>РГ-05-1574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Алтернатива 1</v>
      </c>
      <c r="B140" s="436" t="str">
        <f t="shared" si="13"/>
        <v>РГ-05-1574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Алтернатива 1</v>
      </c>
      <c r="B141" s="436" t="str">
        <f t="shared" si="13"/>
        <v>РГ-05-1574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56477162</v>
      </c>
    </row>
    <row r="142" spans="1:7" ht="31.5">
      <c r="A142" s="435" t="str">
        <f aca="true" t="shared" si="15" ref="A142:A155">dfName</f>
        <v>ДФ ДСК Алтернатива 1</v>
      </c>
      <c r="B142" s="436" t="str">
        <f aca="true" t="shared" si="16" ref="B142:B155">dfRG</f>
        <v>РГ-05-1574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186474</v>
      </c>
    </row>
    <row r="143" spans="1:7" ht="31.5">
      <c r="A143" s="435" t="str">
        <f t="shared" si="15"/>
        <v>ДФ ДСК Алтернатива 1</v>
      </c>
      <c r="B143" s="436" t="str">
        <f t="shared" si="16"/>
        <v>РГ-05-1574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36788246</v>
      </c>
    </row>
    <row r="144" spans="1:7" ht="31.5">
      <c r="A144" s="435" t="str">
        <f t="shared" si="15"/>
        <v>ДФ ДСК Алтернатива 1</v>
      </c>
      <c r="B144" s="436" t="str">
        <f t="shared" si="16"/>
        <v>РГ-05-1574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-36601772</v>
      </c>
    </row>
    <row r="145" spans="1:7" ht="31.5">
      <c r="A145" s="435" t="str">
        <f t="shared" si="15"/>
        <v>ДФ ДСК Алтернатива 1</v>
      </c>
      <c r="B145" s="436" t="str">
        <f t="shared" si="16"/>
        <v>РГ-05-1574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7789</v>
      </c>
    </row>
    <row r="146" spans="1:7" ht="31.5">
      <c r="A146" s="435" t="str">
        <f t="shared" si="15"/>
        <v>ДФ ДСК Алтернатива 1</v>
      </c>
      <c r="B146" s="436" t="str">
        <f t="shared" si="16"/>
        <v>РГ-05-1574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Алтернатива 1</v>
      </c>
      <c r="B147" s="436" t="str">
        <f t="shared" si="16"/>
        <v>РГ-05-1574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Алтернатива 1</v>
      </c>
      <c r="B148" s="436" t="str">
        <f t="shared" si="16"/>
        <v>РГ-05-1574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Алтернатива 1</v>
      </c>
      <c r="B149" s="436" t="str">
        <f t="shared" si="16"/>
        <v>РГ-05-1574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Алтернатива 1</v>
      </c>
      <c r="B150" s="436" t="str">
        <f t="shared" si="16"/>
        <v>РГ-05-1574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Алтернатива 1</v>
      </c>
      <c r="B151" s="436" t="str">
        <f t="shared" si="16"/>
        <v>РГ-05-1574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Алтернатива 1</v>
      </c>
      <c r="B152" s="436" t="str">
        <f t="shared" si="16"/>
        <v>РГ-05-1574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Алтернатива 1</v>
      </c>
      <c r="B153" s="436" t="str">
        <f t="shared" si="16"/>
        <v>РГ-05-1574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Алтернатива 1</v>
      </c>
      <c r="B154" s="436" t="str">
        <f t="shared" si="16"/>
        <v>РГ-05-1574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Алтернатива 1</v>
      </c>
      <c r="B155" s="436" t="str">
        <f t="shared" si="16"/>
        <v>РГ-05-1574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Алтернатива 1</v>
      </c>
      <c r="B157" s="436" t="str">
        <f aca="true" t="shared" si="19" ref="B157:B199">dfRG</f>
        <v>РГ-05-1574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56671425</v>
      </c>
    </row>
    <row r="158" spans="1:7" ht="31.5">
      <c r="A158" s="435" t="str">
        <f t="shared" si="18"/>
        <v>ДФ ДСК Алтернатива 1</v>
      </c>
      <c r="B158" s="436" t="str">
        <f t="shared" si="19"/>
        <v>РГ-05-1574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Алтернатива 1</v>
      </c>
      <c r="B159" s="436" t="str">
        <f t="shared" si="19"/>
        <v>РГ-05-1574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56671425</v>
      </c>
    </row>
    <row r="160" spans="1:7" ht="15.75">
      <c r="A160" s="476" t="str">
        <f t="shared" si="18"/>
        <v>ДФ ДСК Алтернатива 1</v>
      </c>
      <c r="B160" s="477" t="str">
        <f t="shared" si="19"/>
        <v>РГ-05-1574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Алтернатива 1</v>
      </c>
      <c r="B161" s="477" t="str">
        <f t="shared" si="19"/>
        <v>РГ-05-1574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54571523</v>
      </c>
    </row>
    <row r="162" spans="1:7" ht="15.75">
      <c r="A162" s="476" t="str">
        <f t="shared" si="18"/>
        <v>ДФ ДСК Алтернатива 1</v>
      </c>
      <c r="B162" s="477" t="str">
        <f t="shared" si="19"/>
        <v>РГ-05-1574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54750749</v>
      </c>
    </row>
    <row r="163" spans="1:7" ht="15.75">
      <c r="A163" s="476" t="str">
        <f t="shared" si="18"/>
        <v>ДФ ДСК Алтернатива 1</v>
      </c>
      <c r="B163" s="477" t="str">
        <f t="shared" si="19"/>
        <v>РГ-05-1574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35543283</v>
      </c>
    </row>
    <row r="164" spans="1:7" ht="31.5">
      <c r="A164" s="476" t="str">
        <f t="shared" si="18"/>
        <v>ДФ ДСК Алтернатива 1</v>
      </c>
      <c r="B164" s="477" t="str">
        <f t="shared" si="19"/>
        <v>РГ-05-1574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36788246</v>
      </c>
    </row>
    <row r="165" spans="1:7" ht="15.75">
      <c r="A165" s="476" t="str">
        <f t="shared" si="18"/>
        <v>ДФ ДСК Алтернатива 1</v>
      </c>
      <c r="B165" s="477" t="str">
        <f t="shared" si="19"/>
        <v>РГ-05-1574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35364057</v>
      </c>
    </row>
    <row r="166" spans="1:7" ht="31.5">
      <c r="A166" s="476" t="str">
        <f t="shared" si="18"/>
        <v>ДФ ДСК Алтернатива 1</v>
      </c>
      <c r="B166" s="477" t="str">
        <f t="shared" si="19"/>
        <v>РГ-05-1574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36601772</v>
      </c>
    </row>
    <row r="167" spans="1:7" ht="31.5">
      <c r="A167" s="476" t="str">
        <f t="shared" si="18"/>
        <v>ДФ ДСК Алтернатива 1</v>
      </c>
      <c r="B167" s="477" t="str">
        <f t="shared" si="19"/>
        <v>РГ-05-1574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1.03492</v>
      </c>
    </row>
    <row r="168" spans="1:7" ht="31.5">
      <c r="A168" s="476" t="str">
        <f t="shared" si="18"/>
        <v>ДФ ДСК Алтернатива 1</v>
      </c>
      <c r="B168" s="477" t="str">
        <f t="shared" si="19"/>
        <v>РГ-05-1574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1.03508</v>
      </c>
    </row>
    <row r="169" spans="1:7" ht="15.75">
      <c r="A169" s="476" t="str">
        <f t="shared" si="18"/>
        <v>ДФ ДСК Алтернатива 1</v>
      </c>
      <c r="B169" s="477" t="str">
        <f t="shared" si="19"/>
        <v>РГ-05-1574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28894</v>
      </c>
    </row>
    <row r="170" spans="1:7" ht="15.75">
      <c r="A170" s="476" t="str">
        <f t="shared" si="18"/>
        <v>ДФ ДСК Алтернатива 1</v>
      </c>
      <c r="B170" s="477" t="str">
        <f t="shared" si="19"/>
        <v>РГ-05-1574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4340</v>
      </c>
    </row>
    <row r="171" spans="1:7" ht="15.75">
      <c r="A171" s="476" t="str">
        <f t="shared" si="18"/>
        <v>ДФ ДСК Алтернатива 1</v>
      </c>
      <c r="B171" s="477" t="str">
        <f t="shared" si="19"/>
        <v>РГ-05-1574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ДФ ДСК Алтернатива 1</v>
      </c>
      <c r="B172" s="477" t="str">
        <f t="shared" si="19"/>
        <v>РГ-05-1574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>
        <f>'5-DI'!D23</f>
        <v>0.0001546013218411968</v>
      </c>
    </row>
    <row r="173" spans="1:7" ht="15.75">
      <c r="A173" s="476" t="str">
        <f t="shared" si="18"/>
        <v>ДФ ДСК Алтернатива 1</v>
      </c>
      <c r="B173" s="477" t="str">
        <f t="shared" si="19"/>
        <v>РГ-05-1574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0.005931399422860917</v>
      </c>
    </row>
    <row r="174" spans="1:7" ht="15.75">
      <c r="A174" s="476" t="str">
        <f t="shared" si="18"/>
        <v>ДФ ДСК Алтернатива 1</v>
      </c>
      <c r="B174" s="477" t="str">
        <f t="shared" si="19"/>
        <v>РГ-05-1574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>
        <f>'5-DI'!D25</f>
        <v>0.0001546013218411968</v>
      </c>
    </row>
    <row r="175" spans="1:7" ht="15.75">
      <c r="A175" s="476" t="str">
        <f t="shared" si="18"/>
        <v>ДФ ДСК Алтернатива 1</v>
      </c>
      <c r="B175" s="477" t="str">
        <f t="shared" si="19"/>
        <v>РГ-05-1574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>
        <f>'5-DI'!D26</f>
        <v>3.2470419790824524E-05</v>
      </c>
    </row>
    <row r="176" spans="1:7" ht="31.5">
      <c r="A176" s="447" t="str">
        <f t="shared" si="18"/>
        <v>ДФ ДСК Алтернатива 1</v>
      </c>
      <c r="B176" s="448" t="str">
        <f t="shared" si="19"/>
        <v>РГ-05-1574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Алтернатива 1</v>
      </c>
      <c r="B177" s="448" t="str">
        <f t="shared" si="19"/>
        <v>РГ-05-1574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Алтернатива 1</v>
      </c>
      <c r="B178" s="448" t="str">
        <f t="shared" si="19"/>
        <v>РГ-05-1574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Алтернатива 1</v>
      </c>
      <c r="B179" s="448" t="str">
        <f t="shared" si="19"/>
        <v>РГ-05-1574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Алтернатива 1</v>
      </c>
      <c r="B180" s="448" t="str">
        <f t="shared" si="19"/>
        <v>РГ-05-1574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Алтернатива 1</v>
      </c>
      <c r="B181" s="448" t="str">
        <f t="shared" si="19"/>
        <v>РГ-05-1574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Алтернатива 1</v>
      </c>
      <c r="B182" s="448" t="str">
        <f t="shared" si="19"/>
        <v>РГ-05-1574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Алтернатива 1</v>
      </c>
      <c r="B183" s="468" t="str">
        <f t="shared" si="19"/>
        <v>РГ-05-1574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Алтернатива 1</v>
      </c>
      <c r="B184" s="468" t="str">
        <f t="shared" si="19"/>
        <v>РГ-05-1574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Алтернатива 1</v>
      </c>
      <c r="B185" s="468" t="str">
        <f t="shared" si="19"/>
        <v>РГ-05-1574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Алтернатива 1</v>
      </c>
      <c r="B186" s="468" t="str">
        <f t="shared" si="19"/>
        <v>РГ-05-1574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Алтернатива 1</v>
      </c>
      <c r="B187" s="468" t="str">
        <f t="shared" si="19"/>
        <v>РГ-05-1574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Алтернатива 1</v>
      </c>
      <c r="B188" s="468" t="str">
        <f t="shared" si="19"/>
        <v>РГ-05-1574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Алтернатива 1</v>
      </c>
      <c r="B189" s="468" t="str">
        <f t="shared" si="19"/>
        <v>РГ-05-1574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Алтернатива 1</v>
      </c>
      <c r="B190" s="468" t="str">
        <f t="shared" si="19"/>
        <v>РГ-05-1574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Алтернатива 1</v>
      </c>
      <c r="B191" s="468" t="str">
        <f t="shared" si="19"/>
        <v>РГ-05-1574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Алтернатива 1</v>
      </c>
      <c r="B192" s="468" t="str">
        <f t="shared" si="19"/>
        <v>РГ-05-1574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Алтернатива 1</v>
      </c>
      <c r="B193" s="468" t="str">
        <f t="shared" si="19"/>
        <v>РГ-05-1574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Алтернатива 1</v>
      </c>
      <c r="B194" s="468" t="str">
        <f t="shared" si="19"/>
        <v>РГ-05-1574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Алтернатива 1</v>
      </c>
      <c r="B195" s="468" t="str">
        <f t="shared" si="19"/>
        <v>РГ-05-1574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Алтернатива 1</v>
      </c>
      <c r="B196" s="468" t="str">
        <f t="shared" si="19"/>
        <v>РГ-05-1574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Алтернатива 1</v>
      </c>
      <c r="B197" s="477" t="str">
        <f t="shared" si="19"/>
        <v>РГ-05-1574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Алтернатива 1</v>
      </c>
      <c r="B198" s="477" t="str">
        <f t="shared" si="19"/>
        <v>РГ-05-1574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Алтернатива 1</v>
      </c>
      <c r="B199" s="477" t="str">
        <f t="shared" si="19"/>
        <v>РГ-05-1574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Алтернатива 1</v>
      </c>
      <c r="B200" s="477" t="str">
        <f aca="true" t="shared" si="22" ref="B200:B212">dfRG</f>
        <v>РГ-05-1574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Алтернатива 1</v>
      </c>
      <c r="B201" s="477" t="str">
        <f t="shared" si="22"/>
        <v>РГ-05-1574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Алтернатива 1</v>
      </c>
      <c r="B202" s="477" t="str">
        <f t="shared" si="22"/>
        <v>РГ-05-1574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Алтернатива 1</v>
      </c>
      <c r="B203" s="477" t="str">
        <f t="shared" si="22"/>
        <v>РГ-05-1574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Алтернатива 1</v>
      </c>
      <c r="B204" s="477" t="str">
        <f t="shared" si="22"/>
        <v>РГ-05-1574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Алтернатива 1</v>
      </c>
      <c r="B205" s="477" t="str">
        <f t="shared" si="22"/>
        <v>РГ-05-1574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Алтернатива 1</v>
      </c>
      <c r="B206" s="477" t="str">
        <f t="shared" si="22"/>
        <v>РГ-05-1574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Алтернатива 1</v>
      </c>
      <c r="B207" s="477" t="str">
        <f t="shared" si="22"/>
        <v>РГ-05-1574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Алтернатива 1</v>
      </c>
      <c r="B208" s="477" t="str">
        <f t="shared" si="22"/>
        <v>РГ-05-1574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Алтернатива 1</v>
      </c>
      <c r="B209" s="477" t="str">
        <f t="shared" si="22"/>
        <v>РГ-05-1574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Алтернатива 1</v>
      </c>
      <c r="B210" s="477" t="str">
        <f t="shared" si="22"/>
        <v>РГ-05-1574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Алтернатива 1</v>
      </c>
      <c r="B211" s="477" t="str">
        <f t="shared" si="22"/>
        <v>РГ-05-1574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Алтернатива 1</v>
      </c>
      <c r="B212" s="486" t="str">
        <f t="shared" si="22"/>
        <v>РГ-05-1574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43543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54750749</v>
      </c>
      <c r="H11" s="251">
        <v>54571523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683316</v>
      </c>
      <c r="H13" s="231">
        <v>676068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683316</v>
      </c>
      <c r="H16" s="252">
        <f>SUM(H13:H15)</f>
        <v>676068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1229571</v>
      </c>
      <c r="H18" s="244">
        <f>SUM(H19:H20)</f>
        <v>1216777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1229571</v>
      </c>
      <c r="H19" s="231">
        <v>1216777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7789</v>
      </c>
      <c r="H21" s="231">
        <v>12794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14433512</v>
      </c>
      <c r="D22" s="231">
        <v>12878525</v>
      </c>
      <c r="E22" s="287" t="s">
        <v>990</v>
      </c>
      <c r="F22" s="230" t="s">
        <v>991</v>
      </c>
      <c r="G22" s="231"/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41751783</v>
      </c>
      <c r="D23" s="231">
        <v>43587791</v>
      </c>
      <c r="E23" s="127" t="s">
        <v>29</v>
      </c>
      <c r="F23" s="223" t="s">
        <v>205</v>
      </c>
      <c r="G23" s="252">
        <f>G19+G21+G20+G22</f>
        <v>1237360</v>
      </c>
      <c r="H23" s="252">
        <f>H19+H21+H20+H22</f>
        <v>1229571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56671425</v>
      </c>
      <c r="H24" s="252">
        <f>H11+H16+H23</f>
        <v>56477162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56185295</v>
      </c>
      <c r="D25" s="252">
        <f>SUM(D21:D24)</f>
        <v>56466316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2558</v>
      </c>
      <c r="H28" s="244">
        <f>SUM(H29:H31)</f>
        <v>3898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330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2178</v>
      </c>
      <c r="H30" s="258">
        <v>3568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480004</v>
      </c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480004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8684</v>
      </c>
      <c r="D39" s="258">
        <v>14744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2558</v>
      </c>
      <c r="H40" s="259">
        <f>SUM(H32:H39)+H28+H27</f>
        <v>3898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8684</v>
      </c>
      <c r="D43" s="259">
        <f>SUM(D39:D42)</f>
        <v>14744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56673983</v>
      </c>
      <c r="D45" s="259">
        <f>D25+D37+D43+D44</f>
        <v>56481060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56673983</v>
      </c>
      <c r="D47" s="613">
        <f>D18+D45</f>
        <v>56481060</v>
      </c>
      <c r="E47" s="264" t="s">
        <v>35</v>
      </c>
      <c r="F47" s="223" t="s">
        <v>221</v>
      </c>
      <c r="G47" s="614">
        <f>G24+G40</f>
        <v>56673983</v>
      </c>
      <c r="H47" s="614">
        <f>H24+H40</f>
        <v>56481060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1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914</v>
      </c>
      <c r="G4" s="492">
        <f>ReportedCompletionDate</f>
        <v>43543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>
        <v>332</v>
      </c>
      <c r="D12" s="245"/>
      <c r="E12" s="136" t="s">
        <v>38</v>
      </c>
      <c r="F12" s="374" t="s">
        <v>811</v>
      </c>
      <c r="G12" s="245"/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/>
      <c r="D14" s="245"/>
      <c r="E14" s="136" t="s">
        <v>940</v>
      </c>
      <c r="F14" s="374" t="s">
        <v>813</v>
      </c>
      <c r="G14" s="245">
        <v>5</v>
      </c>
      <c r="H14" s="245"/>
      <c r="I14" s="132"/>
    </row>
    <row r="15" spans="1:9" s="124" customFormat="1" ht="31.5">
      <c r="A15" s="136" t="s">
        <v>938</v>
      </c>
      <c r="B15" s="374" t="s">
        <v>797</v>
      </c>
      <c r="C15" s="245"/>
      <c r="D15" s="245">
        <v>167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998</v>
      </c>
      <c r="D16" s="245">
        <v>1406</v>
      </c>
      <c r="E16" s="157" t="s">
        <v>942</v>
      </c>
      <c r="F16" s="374" t="s">
        <v>815</v>
      </c>
      <c r="G16" s="245">
        <v>42348</v>
      </c>
      <c r="H16" s="245">
        <v>64835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1330</v>
      </c>
      <c r="D18" s="248">
        <f>SUM(D12:D16)</f>
        <v>1573</v>
      </c>
      <c r="E18" s="138" t="s">
        <v>20</v>
      </c>
      <c r="F18" s="375" t="s">
        <v>817</v>
      </c>
      <c r="G18" s="248">
        <f>SUM(G12:G17)</f>
        <v>42353</v>
      </c>
      <c r="H18" s="248">
        <f>SUM(H12:H17)</f>
        <v>64835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33234</v>
      </c>
      <c r="D21" s="245">
        <v>50468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33234</v>
      </c>
      <c r="D25" s="248">
        <f>SUM(D20:D24)</f>
        <v>50468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34564</v>
      </c>
      <c r="D26" s="248">
        <f>D18+D25</f>
        <v>52041</v>
      </c>
      <c r="E26" s="250" t="s">
        <v>40</v>
      </c>
      <c r="F26" s="375" t="s">
        <v>819</v>
      </c>
      <c r="G26" s="248">
        <f>G18+G25</f>
        <v>42353</v>
      </c>
      <c r="H26" s="248">
        <f>H18+H25</f>
        <v>64835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7789</v>
      </c>
      <c r="D27" s="100">
        <f>IF((H26-D26)&gt;0,H26-D26,0)</f>
        <v>12794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7789</v>
      </c>
      <c r="D29" s="248">
        <f>D27-D28</f>
        <v>12794</v>
      </c>
      <c r="E29" s="250" t="s">
        <v>147</v>
      </c>
      <c r="F29" s="375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42353</v>
      </c>
      <c r="D30" s="248">
        <f>D26+D28+D29</f>
        <v>64835</v>
      </c>
      <c r="E30" s="250" t="s">
        <v>827</v>
      </c>
      <c r="F30" s="375" t="s">
        <v>822</v>
      </c>
      <c r="G30" s="248">
        <f>G26+G29</f>
        <v>42353</v>
      </c>
      <c r="H30" s="248">
        <f>H26+H29</f>
        <v>64835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4" sqref="D2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АЛТЕРНАТИВА 1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43543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36788248</v>
      </c>
      <c r="D13" s="525">
        <v>-36601773</v>
      </c>
      <c r="E13" s="526">
        <f>SUM(C13:D13)</f>
        <v>186475</v>
      </c>
      <c r="F13" s="525">
        <v>38107471</v>
      </c>
      <c r="G13" s="525">
        <v>-50472047</v>
      </c>
      <c r="H13" s="526">
        <f>SUM(F13:G13)</f>
        <v>-12364576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36788248</v>
      </c>
      <c r="D19" s="529">
        <f>SUM(D13:D14,D16:D18)</f>
        <v>-36601773</v>
      </c>
      <c r="E19" s="526">
        <f t="shared" si="0"/>
        <v>186475</v>
      </c>
      <c r="F19" s="529">
        <f>SUM(F13:F14,F16:F18)</f>
        <v>38107471</v>
      </c>
      <c r="G19" s="529">
        <f>SUM(G13:G14,G16:G18)</f>
        <v>-50472047</v>
      </c>
      <c r="H19" s="526">
        <f t="shared" si="1"/>
        <v>-12364576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2000001</v>
      </c>
      <c r="D21" s="525">
        <v>-2480000</v>
      </c>
      <c r="E21" s="526">
        <f>SUM(C21:D21)</f>
        <v>-479999</v>
      </c>
      <c r="F21" s="525">
        <v>7689686</v>
      </c>
      <c r="G21" s="525">
        <v>-7689374</v>
      </c>
      <c r="H21" s="526">
        <f>SUM(F21:G21)</f>
        <v>312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48408</v>
      </c>
      <c r="D23" s="525">
        <v>-1330</v>
      </c>
      <c r="E23" s="526">
        <f t="shared" si="2"/>
        <v>47078</v>
      </c>
      <c r="F23" s="525">
        <v>88896</v>
      </c>
      <c r="G23" s="525">
        <v>-1391</v>
      </c>
      <c r="H23" s="526">
        <f t="shared" si="3"/>
        <v>87505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-30285</v>
      </c>
      <c r="E25" s="526">
        <f t="shared" si="2"/>
        <v>-30285</v>
      </c>
      <c r="F25" s="525"/>
      <c r="G25" s="525">
        <v>-49900</v>
      </c>
      <c r="H25" s="526">
        <f t="shared" si="3"/>
        <v>-49900</v>
      </c>
    </row>
    <row r="26" spans="1:8" ht="12.75">
      <c r="A26" s="532" t="s">
        <v>963</v>
      </c>
      <c r="B26" s="95" t="s">
        <v>842</v>
      </c>
      <c r="C26" s="525"/>
      <c r="D26" s="525">
        <v>-4290</v>
      </c>
      <c r="E26" s="526">
        <f t="shared" si="2"/>
        <v>-4290</v>
      </c>
      <c r="F26" s="525"/>
      <c r="G26" s="525">
        <v>-4310</v>
      </c>
      <c r="H26" s="526">
        <f t="shared" si="3"/>
        <v>-4310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2048409</v>
      </c>
      <c r="D29" s="529">
        <f>SUM(D21:D28)</f>
        <v>-2515905</v>
      </c>
      <c r="E29" s="526">
        <f t="shared" si="2"/>
        <v>-467496</v>
      </c>
      <c r="F29" s="529">
        <f>SUM(F21:F28)</f>
        <v>7778582</v>
      </c>
      <c r="G29" s="529">
        <f>SUM(G21:G28)</f>
        <v>-7744975</v>
      </c>
      <c r="H29" s="526">
        <f t="shared" si="3"/>
        <v>33607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38836657</v>
      </c>
      <c r="D37" s="529">
        <f t="shared" si="5"/>
        <v>-39117678</v>
      </c>
      <c r="E37" s="529">
        <f t="shared" si="5"/>
        <v>-281021</v>
      </c>
      <c r="F37" s="529">
        <f t="shared" si="5"/>
        <v>45886053</v>
      </c>
      <c r="G37" s="529">
        <f t="shared" si="5"/>
        <v>-58217022</v>
      </c>
      <c r="H37" s="529">
        <f t="shared" si="5"/>
        <v>-12330969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56466316</v>
      </c>
      <c r="F38" s="529"/>
      <c r="G38" s="529"/>
      <c r="H38" s="535">
        <v>68797285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56185295</v>
      </c>
      <c r="F39" s="529"/>
      <c r="G39" s="529"/>
      <c r="H39" s="529">
        <f>SUM(H37:H38)</f>
        <v>56466316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14433512</v>
      </c>
      <c r="F40" s="526"/>
      <c r="G40" s="526"/>
      <c r="H40" s="525">
        <v>12878525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43543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6"/>
      <c r="F9" s="656"/>
      <c r="G9" s="651" t="s">
        <v>43</v>
      </c>
      <c r="H9" s="652"/>
      <c r="I9" s="653" t="s">
        <v>44</v>
      </c>
      <c r="J9" s="105"/>
    </row>
    <row r="10" spans="1:10" ht="30.75" customHeight="1">
      <c r="A10" s="660"/>
      <c r="B10" s="660" t="s">
        <v>163</v>
      </c>
      <c r="C10" s="654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60"/>
      <c r="J10" s="105"/>
    </row>
    <row r="11" spans="1:10" ht="30.75" customHeight="1">
      <c r="A11" s="655"/>
      <c r="B11" s="655"/>
      <c r="C11" s="655"/>
      <c r="D11" s="659"/>
      <c r="E11" s="655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66521425</v>
      </c>
      <c r="D13" s="235">
        <v>1090741</v>
      </c>
      <c r="E13" s="235">
        <v>0</v>
      </c>
      <c r="F13" s="235">
        <v>0</v>
      </c>
      <c r="G13" s="235">
        <v>1216777</v>
      </c>
      <c r="H13" s="235"/>
      <c r="I13" s="615">
        <f>SUM(C13:H13)</f>
        <v>68828943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54571523</v>
      </c>
      <c r="D14" s="615">
        <f>'1-SB'!H13</f>
        <v>676068</v>
      </c>
      <c r="E14" s="615">
        <f>'1-SB'!H14</f>
        <v>0</v>
      </c>
      <c r="F14" s="615">
        <f>'1-SB'!H15</f>
        <v>0</v>
      </c>
      <c r="G14" s="615">
        <f>'1-SB'!H19+'1-SB'!H21</f>
        <v>1229571</v>
      </c>
      <c r="H14" s="615">
        <f>'1-SB'!H20+'1-SB'!H22</f>
        <v>0</v>
      </c>
      <c r="I14" s="615">
        <f aca="true" t="shared" si="0" ref="I14:I36">SUM(C14:H14)</f>
        <v>56477162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54571523</v>
      </c>
      <c r="D18" s="616">
        <f t="shared" si="2"/>
        <v>676068</v>
      </c>
      <c r="E18" s="616">
        <f>E14+E15</f>
        <v>0</v>
      </c>
      <c r="F18" s="616">
        <f t="shared" si="2"/>
        <v>0</v>
      </c>
      <c r="G18" s="616">
        <f t="shared" si="2"/>
        <v>1229571</v>
      </c>
      <c r="H18" s="616">
        <f t="shared" si="2"/>
        <v>0</v>
      </c>
      <c r="I18" s="615">
        <f t="shared" si="0"/>
        <v>56477162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179226</v>
      </c>
      <c r="D19" s="616">
        <f t="shared" si="3"/>
        <v>7248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186474</v>
      </c>
      <c r="J19" s="105"/>
    </row>
    <row r="20" spans="1:10" ht="15">
      <c r="A20" s="205" t="s">
        <v>225</v>
      </c>
      <c r="B20" s="82" t="s">
        <v>863</v>
      </c>
      <c r="C20" s="236">
        <v>35543283</v>
      </c>
      <c r="D20" s="236">
        <v>1244963</v>
      </c>
      <c r="E20" s="236"/>
      <c r="F20" s="236"/>
      <c r="G20" s="236"/>
      <c r="H20" s="236"/>
      <c r="I20" s="615">
        <f t="shared" si="0"/>
        <v>36788246</v>
      </c>
      <c r="J20" s="105"/>
    </row>
    <row r="21" spans="1:10" ht="15">
      <c r="A21" s="205" t="s">
        <v>226</v>
      </c>
      <c r="B21" s="82" t="s">
        <v>864</v>
      </c>
      <c r="C21" s="236">
        <v>-35364057</v>
      </c>
      <c r="D21" s="236">
        <v>-1237715</v>
      </c>
      <c r="E21" s="236"/>
      <c r="F21" s="236"/>
      <c r="G21" s="236"/>
      <c r="H21" s="236"/>
      <c r="I21" s="615">
        <f t="shared" si="0"/>
        <v>-36601772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7789</v>
      </c>
      <c r="H22" s="616">
        <f>'1-SB'!G22</f>
        <v>0</v>
      </c>
      <c r="I22" s="615">
        <f t="shared" si="0"/>
        <v>7789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54750749</v>
      </c>
      <c r="D34" s="616">
        <f t="shared" si="7"/>
        <v>683316</v>
      </c>
      <c r="E34" s="616">
        <f t="shared" si="7"/>
        <v>0</v>
      </c>
      <c r="F34" s="616">
        <f t="shared" si="7"/>
        <v>0</v>
      </c>
      <c r="G34" s="616">
        <f t="shared" si="7"/>
        <v>1237360</v>
      </c>
      <c r="H34" s="616">
        <f t="shared" si="7"/>
        <v>0</v>
      </c>
      <c r="I34" s="615">
        <f t="shared" si="0"/>
        <v>56671425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54750749</v>
      </c>
      <c r="D36" s="619">
        <f t="shared" si="8"/>
        <v>683316</v>
      </c>
      <c r="E36" s="619">
        <f t="shared" si="8"/>
        <v>0</v>
      </c>
      <c r="F36" s="619">
        <f t="shared" si="8"/>
        <v>0</v>
      </c>
      <c r="G36" s="619">
        <f t="shared" si="8"/>
        <v>1237360</v>
      </c>
      <c r="H36" s="619">
        <f t="shared" si="8"/>
        <v>0</v>
      </c>
      <c r="I36" s="615">
        <f t="shared" si="0"/>
        <v>56671425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4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1"/>
      <c r="E2" s="91"/>
      <c r="F2" s="91"/>
      <c r="H2" s="112"/>
    </row>
    <row r="3" spans="1:8" ht="18" customHeight="1">
      <c r="A3" s="662" t="str">
        <f>CONCATENATE("на ",UPPER(dfName))</f>
        <v>на ДФ ДСК АЛТЕРНАТИВА 1</v>
      </c>
      <c r="B3" s="662"/>
      <c r="C3" s="662"/>
      <c r="D3" s="66"/>
      <c r="E3" s="91"/>
      <c r="F3" s="91"/>
      <c r="G3" s="568"/>
      <c r="H3" s="112"/>
    </row>
    <row r="4" spans="1:8" ht="18" customHeight="1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43543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54571523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54750749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35543283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36788246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35364057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36601772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48">
        <v>1.03492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48">
        <v>1.03508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28894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4340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0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0.0001546013218411968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0.005931399422860917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0.0001546013218411968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3.2470419790824524E-05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1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43543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1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43543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73" t="s">
        <v>223</v>
      </c>
      <c r="C9" s="683" t="s">
        <v>68</v>
      </c>
      <c r="D9" s="680" t="s">
        <v>69</v>
      </c>
      <c r="E9" s="681"/>
      <c r="F9" s="682"/>
    </row>
    <row r="10" spans="1:6" ht="31.5">
      <c r="A10" s="672"/>
      <c r="B10" s="673" t="s">
        <v>223</v>
      </c>
      <c r="C10" s="68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72" t="s">
        <v>67</v>
      </c>
      <c r="B28" s="673" t="s">
        <v>223</v>
      </c>
      <c r="C28" s="670" t="s">
        <v>72</v>
      </c>
      <c r="D28" s="674" t="s">
        <v>73</v>
      </c>
      <c r="E28" s="675"/>
      <c r="F28" s="676"/>
    </row>
    <row r="29" spans="1:6" ht="31.5">
      <c r="A29" s="672"/>
      <c r="B29" s="673" t="s">
        <v>223</v>
      </c>
      <c r="C29" s="671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9" t="s">
        <v>912</v>
      </c>
      <c r="B49" s="669"/>
      <c r="C49" s="669"/>
      <c r="D49" s="669"/>
      <c r="E49" s="669"/>
      <c r="F49" s="66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9"/>
      <c r="D67" s="679"/>
      <c r="E67" s="679"/>
      <c r="F67" s="679"/>
      <c r="G67" s="147"/>
    </row>
    <row r="68" spans="1:7" ht="26.25" customHeight="1">
      <c r="A68" s="677"/>
      <c r="B68" s="677"/>
      <c r="C68" s="678"/>
      <c r="D68" s="678"/>
      <c r="E68" s="678"/>
      <c r="F68" s="67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4" sqref="E1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43543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69" t="s">
        <v>1464</v>
      </c>
      <c r="E266" s="669"/>
      <c r="F266" s="669"/>
      <c r="G266" s="669"/>
      <c r="H266" s="669"/>
      <c r="I266" s="669"/>
      <c r="J266" s="669"/>
      <c r="K266" s="669"/>
      <c r="L266" s="669"/>
      <c r="M266" s="669"/>
      <c r="N266" s="669"/>
    </row>
    <row r="267" spans="5:21" ht="33" customHeight="1">
      <c r="E267" s="694" t="s">
        <v>1479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4" t="s">
        <v>1469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1470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2019-03-26T13:45:21Z</dcterms:modified>
  <cp:category/>
  <cp:version/>
  <cp:contentType/>
  <cp:contentStatus/>
</cp:coreProperties>
</file>